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banco'!$A$1:$H$118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<sst xmlns="http://schemas.openxmlformats.org/spreadsheetml/2006/main" count="99" uniqueCount="96">
  <si>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</si>
  <si>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</si>
  <si>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</si>
  <si>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</si>
  <si>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</si>
  <si>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</si>
  <si>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</si>
  <si>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</si>
  <si>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</si>
  <si>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</si>
  <si>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</si>
  <si>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</si>
  <si>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</si>
  <si>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</si>
  <si>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</si>
  <si>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</si>
  <si>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</si>
  <si>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</si>
  <si>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>ARS UNIVERSAL</t>
  </si>
  <si>
    <t>ARS RENACER</t>
  </si>
  <si>
    <t>ARS YUNEN</t>
  </si>
  <si>
    <t>ARS FUTURO</t>
  </si>
  <si>
    <t>Dev-26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</si>
  <si>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28</t>
    </r>
    <r>
      <rPr>
        <b/>
        <sz val="14"/>
        <rFont val="Arial"/>
        <family val="2"/>
      </rPr>
      <t xml:space="preserve">  de Febrero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</si>
  <si>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CEMADOJA(31/01/2022)</t>
  </si>
  <si>
    <t>CEMADOJA(01/02/2022)</t>
  </si>
  <si>
    <t>CEMADOJA(02/02/2022)</t>
  </si>
  <si>
    <t>CEMADOJA(03/02/2022)</t>
  </si>
  <si>
    <t>LESSADER, SRL</t>
  </si>
  <si>
    <t>Anulado Ventas Diversas Farmacuticas, SRL 28-01-2022</t>
  </si>
  <si>
    <t xml:space="preserve">Ventas Diversas Farmaceuticas, SRL </t>
  </si>
  <si>
    <t>CEMADOJA(04/02/2022)</t>
  </si>
  <si>
    <t>CEMADOJA(05/02/2022)</t>
  </si>
  <si>
    <t>CEMADOJA(06/02/2022)</t>
  </si>
  <si>
    <t>Compañía Dominicana De Telefonos CporA</t>
  </si>
  <si>
    <t>Ayuntamiento Del Distrito Nacional</t>
  </si>
  <si>
    <t>CEMADOJA(07/02/2022)</t>
  </si>
  <si>
    <t>CEMADOJA(08/02/2022)</t>
  </si>
  <si>
    <t>Pily Gourmet, SRL</t>
  </si>
  <si>
    <t>CEMADOJA(09/02/2022)</t>
  </si>
  <si>
    <t>CEMADOJA(10/02/2022)</t>
  </si>
  <si>
    <t>Canario Diesel, SRL</t>
  </si>
  <si>
    <t>FRANKLIN ESPINAL</t>
  </si>
  <si>
    <t>CEMADOJA(11/02/2022)</t>
  </si>
  <si>
    <t>CEMADOJA(12/02/2022)</t>
  </si>
  <si>
    <t>CEMADOJA(13/02/2022)</t>
  </si>
  <si>
    <t>Altice Dominicana, SA</t>
  </si>
  <si>
    <t>ARS RESERVAS</t>
  </si>
  <si>
    <t>Unique Representaciones, SRL</t>
  </si>
  <si>
    <t>CEMADOJA(14/02/2022)</t>
  </si>
  <si>
    <t>CEMADOJA(15/02/2022)</t>
  </si>
  <si>
    <t>Reintegro de ck 1584835 (Vacaciones Mervin Pache) Dev-1022 del 22/07/2021</t>
  </si>
  <si>
    <t>Compensacion Militar Mes de Febrero 2022</t>
  </si>
  <si>
    <t>CEMADOJA(16/02/2022)</t>
  </si>
  <si>
    <t>CEMADOJA(17/02/2022)</t>
  </si>
  <si>
    <t>CEMADOJA(18/02/2022)</t>
  </si>
  <si>
    <t>CEMADOJA(19/02/2022)</t>
  </si>
  <si>
    <t>CEMADOJA(20/02/2022)</t>
  </si>
  <si>
    <t xml:space="preserve">ARS HUMANO </t>
  </si>
  <si>
    <t>ARS PRIMERA DE HUMANO</t>
  </si>
  <si>
    <t>VISANET</t>
  </si>
  <si>
    <t xml:space="preserve">QE Suplidores, SRL </t>
  </si>
  <si>
    <t xml:space="preserve">WG Soluciones Medicas, SRL </t>
  </si>
  <si>
    <t>Inversiones Taramaca SAS</t>
  </si>
  <si>
    <t>CEMADOJA(21/02/2022)</t>
  </si>
  <si>
    <t>CEMADOJA(22/02/2022)</t>
  </si>
  <si>
    <t>S&amp;S 724, SRL</t>
  </si>
  <si>
    <t>CEMADOJA(23/02/2022)</t>
  </si>
  <si>
    <t>CEMADOJA(23/02/2022)Completivo</t>
  </si>
  <si>
    <t>CEMADOJA(24/02/2022)</t>
  </si>
  <si>
    <t>CEMADOJA(25/02/2022)</t>
  </si>
  <si>
    <t>CEMADOJA(26/02/2022)</t>
  </si>
  <si>
    <t>CEMADOJA(27/02/2022)</t>
  </si>
  <si>
    <t>Julio Elias Perez Montilla</t>
  </si>
  <si>
    <t>Servicios Electromedicos e Institucionales, SA</t>
  </si>
  <si>
    <t>Doc-67445782</t>
  </si>
  <si>
    <t>Doc-50140228</t>
  </si>
  <si>
    <t>Dev-54</t>
  </si>
  <si>
    <t>Dev-59</t>
  </si>
  <si>
    <t>Dev-62</t>
  </si>
  <si>
    <t>Dev-70</t>
  </si>
  <si>
    <t>Dev-91</t>
  </si>
  <si>
    <t>Dev-95</t>
  </si>
  <si>
    <t>Dev-98</t>
  </si>
  <si>
    <t>Dev-102</t>
  </si>
  <si>
    <t>Dev-108</t>
  </si>
  <si>
    <t>Dev-113</t>
  </si>
  <si>
    <t>Dev-141</t>
  </si>
  <si>
    <t>Dev-143</t>
  </si>
  <si>
    <t>Dev-149</t>
  </si>
  <si>
    <t>Dev-157</t>
  </si>
  <si>
    <t>Dev-165</t>
  </si>
  <si>
    <t>Dev-167</t>
  </si>
  <si>
    <t>Nota de Debito 06/11/2021 (cheque 146714 14-06-2021 devuelto APS )</t>
  </si>
  <si>
    <t>Nota de Debito 06/01/2022 (cheque 146714 14-06-2021 devuelto APS)</t>
  </si>
  <si>
    <t xml:space="preserve"> Contadora                                                 Enc. Administrativo y Financiero                                                                                  Directora General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</si>
</sst>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12" fillId="0" borderId="18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14" fontId="12" fillId="0" borderId="22" xfId="0" applyNumberFormat="1" applyFont="1" applyFill="1" applyBorder="1" applyAlignment="1">
      <alignment horizontal="center" wrapText="1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9" fontId="12" fillId="0" borderId="18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/>
    </xf>
    <xf numFmtId="12" fontId="12" fillId="0" borderId="18" xfId="0" applyNumberFormat="1" applyFont="1" applyFill="1" applyBorder="1" applyAlignment="1">
      <alignment horizontal="center"/>
    </xf>
    <xf numFmtId="171" fontId="13" fillId="0" borderId="27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171" fontId="12" fillId="0" borderId="18" xfId="0" applyNumberFormat="1" applyFont="1" applyFill="1" applyBorder="1" applyAlignment="1">
      <alignment horizontal="right" vertical="top"/>
    </xf>
    <xf numFmtId="171" fontId="12" fillId="0" borderId="18" xfId="49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71" fontId="13" fillId="0" borderId="28" xfId="0" applyNumberFormat="1" applyFont="1" applyFill="1" applyBorder="1" applyAlignment="1">
      <alignment horizontal="right"/>
    </xf>
    <xf numFmtId="12" fontId="12" fillId="0" borderId="18" xfId="0" applyNumberFormat="1" applyFont="1" applyFill="1" applyBorder="1" applyAlignment="1">
      <alignment horizontal="center" vertical="center" wrapText="1"/>
    </xf>
    <xf numFmtId="12" fontId="12" fillId="0" borderId="2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6" fillId="34" borderId="29" xfId="0" applyNumberFormat="1" applyFont="1" applyFill="1" applyBorder="1" applyAlignment="1">
      <alignment horizontal="center" vertical="center" wrapText="1"/>
    </xf>
    <xf numFmtId="14" fontId="6" fillId="34" borderId="3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581025</xdr:colOff>
      <xdr:row>7</xdr:row>
      <xdr:rowOff>47625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295275"/>
          <a:ext cx="2628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"/>
  <sheetViews>
    <sheetView tabSelected="1" zoomScale="70" zoomScaleNormal="70" zoomScaleSheetLayoutView="70" zoomScalePageLayoutView="0" workbookViewId="0" topLeftCell="B53">
      <selection activeCell="H75" sqref="H75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4.57421875" style="66" customWidth="1"/>
    <col min="4" max="4" width="70.00390625" style="1" customWidth="1"/>
    <col min="5" max="5" width="24.7109375" style="37" customWidth="1"/>
    <col min="6" max="6" width="22.57421875" style="78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57"/>
      <c r="E1" s="31"/>
      <c r="F1" s="67"/>
    </row>
    <row r="2" spans="3:6" s="12" customFormat="1" ht="12.75">
      <c r="C2" s="57"/>
      <c r="E2" s="31"/>
      <c r="F2" s="67"/>
    </row>
    <row r="3" spans="1:10" s="12" customFormat="1" ht="21" customHeight="1">
      <c r="A3" s="106" t="s">
        <v>9</v>
      </c>
      <c r="B3" s="106"/>
      <c r="C3" s="106"/>
      <c r="D3" s="106"/>
      <c r="E3" s="106"/>
      <c r="F3" s="106"/>
      <c r="G3" s="106"/>
      <c r="H3" s="106"/>
      <c r="I3" s="13"/>
      <c r="J3" s="13"/>
    </row>
    <row r="4" spans="1:8" s="12" customFormat="1" ht="4.5" customHeight="1">
      <c r="A4" s="106"/>
      <c r="B4" s="106"/>
      <c r="C4" s="106"/>
      <c r="D4" s="106"/>
      <c r="E4" s="106"/>
      <c r="F4" s="106"/>
      <c r="G4" s="106"/>
      <c r="H4" s="106"/>
    </row>
    <row r="5" spans="1:10" s="12" customFormat="1" ht="23.25" customHeight="1">
      <c r="A5" s="107" t="s">
        <v>10</v>
      </c>
      <c r="B5" s="107"/>
      <c r="C5" s="107"/>
      <c r="D5" s="107"/>
      <c r="E5" s="107"/>
      <c r="F5" s="107"/>
      <c r="G5" s="107"/>
      <c r="H5" s="107"/>
      <c r="I5" s="14"/>
      <c r="J5" s="14"/>
    </row>
    <row r="6" spans="1:10" s="12" customFormat="1" ht="20.25" customHeight="1">
      <c r="A6" s="108" t="s">
        <v>11</v>
      </c>
      <c r="B6" s="108"/>
      <c r="C6" s="108"/>
      <c r="D6" s="108"/>
      <c r="E6" s="108"/>
      <c r="F6" s="108"/>
      <c r="G6" s="108"/>
      <c r="H6" s="108"/>
      <c r="I6" s="15"/>
      <c r="J6" s="15"/>
    </row>
    <row r="7" spans="1:8" s="12" customFormat="1" ht="20.25">
      <c r="A7" s="110" t="s">
        <v>12</v>
      </c>
      <c r="B7" s="110"/>
      <c r="C7" s="110"/>
      <c r="D7" s="110"/>
      <c r="E7" s="110"/>
      <c r="F7" s="110"/>
      <c r="G7" s="110"/>
      <c r="H7" s="110"/>
    </row>
    <row r="8" spans="1:8" s="12" customFormat="1" ht="18">
      <c r="A8" s="109" t="s">
        <v>3</v>
      </c>
      <c r="B8" s="109"/>
      <c r="C8" s="109"/>
      <c r="D8" s="109"/>
      <c r="E8" s="109"/>
      <c r="F8" s="109"/>
      <c r="G8" s="109"/>
      <c r="H8" s="109"/>
    </row>
    <row r="9" spans="1:8" s="12" customFormat="1" ht="18">
      <c r="A9" s="109" t="s">
        <v>8</v>
      </c>
      <c r="B9" s="109"/>
      <c r="C9" s="109"/>
      <c r="D9" s="109"/>
      <c r="E9" s="109"/>
      <c r="F9" s="109"/>
      <c r="G9" s="109"/>
      <c r="H9" s="109"/>
    </row>
    <row r="10" spans="1:8" s="12" customFormat="1" ht="18" customHeight="1">
      <c r="A10" s="94" t="s">
        <v>23</v>
      </c>
      <c r="B10" s="94"/>
      <c r="C10" s="94"/>
      <c r="D10" s="94"/>
      <c r="E10" s="94"/>
      <c r="F10" s="94"/>
      <c r="G10" s="94"/>
      <c r="H10" s="94"/>
    </row>
    <row r="11" spans="3:6" s="12" customFormat="1" ht="4.5" customHeight="1" thickBot="1">
      <c r="C11" s="57"/>
      <c r="E11" s="31"/>
      <c r="F11" s="67"/>
    </row>
    <row r="12" spans="1:12" s="3" customFormat="1" ht="20.25" customHeight="1">
      <c r="A12" s="99"/>
      <c r="B12" s="103" t="s">
        <v>15</v>
      </c>
      <c r="C12" s="104"/>
      <c r="D12" s="104"/>
      <c r="E12" s="104" t="s">
        <v>14</v>
      </c>
      <c r="F12" s="104"/>
      <c r="G12" s="104"/>
      <c r="H12" s="105"/>
      <c r="I12" s="8"/>
      <c r="J12" s="8"/>
      <c r="K12" s="8"/>
      <c r="L12" s="8"/>
    </row>
    <row r="13" spans="1:12" s="3" customFormat="1" ht="18" customHeight="1">
      <c r="A13" s="100"/>
      <c r="B13" s="95"/>
      <c r="C13" s="96"/>
      <c r="D13" s="11"/>
      <c r="E13" s="102" t="s">
        <v>6</v>
      </c>
      <c r="F13" s="102"/>
      <c r="G13" s="22"/>
      <c r="H13" s="38">
        <v>14910471.35</v>
      </c>
      <c r="I13" s="8"/>
      <c r="J13" s="8"/>
      <c r="K13" s="8"/>
      <c r="L13" s="8"/>
    </row>
    <row r="14" spans="1:12" s="3" customFormat="1" ht="27" customHeight="1" thickBot="1">
      <c r="A14" s="101"/>
      <c r="B14" s="40" t="s">
        <v>4</v>
      </c>
      <c r="C14" s="58" t="s">
        <v>13</v>
      </c>
      <c r="D14" s="17" t="s">
        <v>5</v>
      </c>
      <c r="E14" s="32" t="s">
        <v>0</v>
      </c>
      <c r="F14" s="16" t="s">
        <v>1</v>
      </c>
      <c r="G14" s="16"/>
      <c r="H14" s="41" t="s">
        <v>2</v>
      </c>
      <c r="I14" s="8"/>
      <c r="J14" s="8"/>
      <c r="K14" s="8"/>
      <c r="L14" s="8"/>
    </row>
    <row r="15" spans="1:8" s="10" customFormat="1" ht="19.5" customHeight="1">
      <c r="A15" s="20"/>
      <c r="B15" s="42">
        <v>44594</v>
      </c>
      <c r="C15" s="82">
        <v>482410286</v>
      </c>
      <c r="D15" s="29" t="s">
        <v>24</v>
      </c>
      <c r="E15" s="27">
        <v>103215</v>
      </c>
      <c r="F15" s="68"/>
      <c r="G15" s="27"/>
      <c r="H15" s="43">
        <f>SUM(H13+E15-F15)</f>
        <v>15013686.35</v>
      </c>
    </row>
    <row r="16" spans="1:8" s="8" customFormat="1" ht="19.5" customHeight="1">
      <c r="A16" s="21"/>
      <c r="B16" s="42">
        <v>44594</v>
      </c>
      <c r="C16" s="80" t="s">
        <v>75</v>
      </c>
      <c r="D16" s="29" t="s">
        <v>93</v>
      </c>
      <c r="E16" s="33">
        <v>-5600</v>
      </c>
      <c r="F16" s="68"/>
      <c r="G16" s="30"/>
      <c r="H16" s="43">
        <f aca="true" t="shared" si="0" ref="H16:H23">SUM(H15+E16-F16)</f>
        <v>15008086.35</v>
      </c>
    </row>
    <row r="17" spans="1:8" s="8" customFormat="1" ht="19.5" customHeight="1">
      <c r="A17" s="21"/>
      <c r="B17" s="42">
        <v>44594</v>
      </c>
      <c r="C17" s="80" t="s">
        <v>76</v>
      </c>
      <c r="D17" s="29" t="s">
        <v>94</v>
      </c>
      <c r="E17" s="33">
        <v>-5600</v>
      </c>
      <c r="F17" s="68"/>
      <c r="G17" s="27"/>
      <c r="H17" s="43">
        <f t="shared" si="0"/>
        <v>15002486.35</v>
      </c>
    </row>
    <row r="18" spans="1:8" s="8" customFormat="1" ht="19.5" customHeight="1">
      <c r="A18" s="21"/>
      <c r="B18" s="42">
        <v>44594</v>
      </c>
      <c r="C18" s="80">
        <v>482410285</v>
      </c>
      <c r="D18" s="29" t="s">
        <v>25</v>
      </c>
      <c r="E18" s="33">
        <v>54111</v>
      </c>
      <c r="F18" s="68"/>
      <c r="G18" s="27"/>
      <c r="H18" s="43">
        <f t="shared" si="0"/>
        <v>15056597.35</v>
      </c>
    </row>
    <row r="19" spans="1:8" s="8" customFormat="1" ht="19.5" customHeight="1">
      <c r="A19" s="21"/>
      <c r="B19" s="42">
        <v>44596</v>
      </c>
      <c r="C19" s="80">
        <v>486953716</v>
      </c>
      <c r="D19" s="29" t="s">
        <v>26</v>
      </c>
      <c r="E19" s="33">
        <v>94941</v>
      </c>
      <c r="F19" s="68"/>
      <c r="G19" s="27"/>
      <c r="H19" s="43">
        <f t="shared" si="0"/>
        <v>15151538.35</v>
      </c>
    </row>
    <row r="20" spans="1:8" s="8" customFormat="1" ht="19.5" customHeight="1">
      <c r="A20" s="21"/>
      <c r="B20" s="42">
        <v>44596</v>
      </c>
      <c r="C20" s="80">
        <v>486953715</v>
      </c>
      <c r="D20" s="29" t="s">
        <v>27</v>
      </c>
      <c r="E20" s="33">
        <v>56270</v>
      </c>
      <c r="F20" s="69"/>
      <c r="G20" s="27"/>
      <c r="H20" s="43">
        <f t="shared" si="0"/>
        <v>15207808.35</v>
      </c>
    </row>
    <row r="21" spans="1:8" s="8" customFormat="1" ht="19.5" customHeight="1">
      <c r="A21" s="21"/>
      <c r="B21" s="42">
        <v>44596</v>
      </c>
      <c r="C21" s="80" t="s">
        <v>77</v>
      </c>
      <c r="D21" s="29" t="s">
        <v>28</v>
      </c>
      <c r="E21" s="33"/>
      <c r="F21" s="68">
        <v>229392</v>
      </c>
      <c r="G21" s="27"/>
      <c r="H21" s="43">
        <f t="shared" si="0"/>
        <v>14978416.35</v>
      </c>
    </row>
    <row r="22" spans="1:8" s="8" customFormat="1" ht="19.5" customHeight="1">
      <c r="A22" s="21"/>
      <c r="B22" s="42">
        <v>44596</v>
      </c>
      <c r="C22" s="81" t="s">
        <v>22</v>
      </c>
      <c r="D22" s="29" t="s">
        <v>29</v>
      </c>
      <c r="E22" s="33"/>
      <c r="F22" s="68">
        <f>-74096.35</f>
        <v>-74096.35</v>
      </c>
      <c r="G22" s="27"/>
      <c r="H22" s="43">
        <f t="shared" si="0"/>
        <v>15052512.7</v>
      </c>
    </row>
    <row r="23" spans="1:8" s="8" customFormat="1" ht="19.5" customHeight="1">
      <c r="A23" s="21"/>
      <c r="B23" s="42">
        <v>44596</v>
      </c>
      <c r="C23" s="80" t="s">
        <v>78</v>
      </c>
      <c r="D23" s="29" t="s">
        <v>30</v>
      </c>
      <c r="E23" s="33"/>
      <c r="F23" s="68">
        <v>68211.1</v>
      </c>
      <c r="G23" s="27"/>
      <c r="H23" s="43">
        <f t="shared" si="0"/>
        <v>14984301.6</v>
      </c>
    </row>
    <row r="24" spans="1:8" s="8" customFormat="1" ht="19.5" customHeight="1">
      <c r="A24" s="21"/>
      <c r="B24" s="42">
        <v>44599</v>
      </c>
      <c r="C24" s="80">
        <v>482411719</v>
      </c>
      <c r="D24" s="29" t="s">
        <v>31</v>
      </c>
      <c r="E24" s="33">
        <v>73694</v>
      </c>
      <c r="F24" s="70"/>
      <c r="G24" s="27"/>
      <c r="H24" s="43">
        <f aca="true" t="shared" si="1" ref="H24:H48">SUM(H23+E24-F24)</f>
        <v>15057995.6</v>
      </c>
    </row>
    <row r="25" spans="1:8" s="8" customFormat="1" ht="19.5" customHeight="1">
      <c r="A25" s="21"/>
      <c r="B25" s="42">
        <v>44599</v>
      </c>
      <c r="C25" s="80">
        <v>482411718</v>
      </c>
      <c r="D25" s="29" t="s">
        <v>32</v>
      </c>
      <c r="E25" s="33">
        <v>21922</v>
      </c>
      <c r="F25" s="70"/>
      <c r="G25" s="27"/>
      <c r="H25" s="43">
        <f t="shared" si="1"/>
        <v>15079917.6</v>
      </c>
    </row>
    <row r="26" spans="1:8" s="8" customFormat="1" ht="19.5" customHeight="1">
      <c r="A26" s="21"/>
      <c r="B26" s="42">
        <v>44599</v>
      </c>
      <c r="C26" s="80">
        <v>482411720</v>
      </c>
      <c r="D26" s="29" t="s">
        <v>33</v>
      </c>
      <c r="E26" s="33">
        <v>14672</v>
      </c>
      <c r="F26" s="68"/>
      <c r="G26" s="27"/>
      <c r="H26" s="43">
        <f>SUM(H25+E26-F26)</f>
        <v>15094589.6</v>
      </c>
    </row>
    <row r="27" spans="1:8" s="8" customFormat="1" ht="19.5" customHeight="1">
      <c r="A27" s="21"/>
      <c r="B27" s="42">
        <v>44599</v>
      </c>
      <c r="C27" s="80" t="s">
        <v>79</v>
      </c>
      <c r="D27" s="29" t="s">
        <v>34</v>
      </c>
      <c r="E27" s="33"/>
      <c r="F27" s="68">
        <v>148743.37</v>
      </c>
      <c r="G27" s="27"/>
      <c r="H27" s="43">
        <f t="shared" si="1"/>
        <v>14945846.23</v>
      </c>
    </row>
    <row r="28" spans="1:8" s="8" customFormat="1" ht="19.5" customHeight="1">
      <c r="A28" s="21"/>
      <c r="B28" s="42">
        <v>44600</v>
      </c>
      <c r="C28" s="81" t="s">
        <v>80</v>
      </c>
      <c r="D28" s="29" t="s">
        <v>35</v>
      </c>
      <c r="E28" s="33"/>
      <c r="F28" s="68">
        <v>2896</v>
      </c>
      <c r="G28" s="27"/>
      <c r="H28" s="43">
        <f t="shared" si="1"/>
        <v>14942950.23</v>
      </c>
    </row>
    <row r="29" spans="1:8" s="8" customFormat="1" ht="19.5" customHeight="1">
      <c r="A29" s="21"/>
      <c r="B29" s="42">
        <v>44601</v>
      </c>
      <c r="C29" s="80">
        <v>481143660</v>
      </c>
      <c r="D29" s="29" t="s">
        <v>36</v>
      </c>
      <c r="E29" s="33">
        <v>93076</v>
      </c>
      <c r="F29" s="68"/>
      <c r="G29" s="27"/>
      <c r="H29" s="43">
        <f t="shared" si="1"/>
        <v>15036026.23</v>
      </c>
    </row>
    <row r="30" spans="1:8" s="8" customFormat="1" ht="19.5" customHeight="1">
      <c r="A30" s="21"/>
      <c r="B30" s="42">
        <v>44601</v>
      </c>
      <c r="C30" s="80">
        <v>481143661</v>
      </c>
      <c r="D30" s="29" t="s">
        <v>37</v>
      </c>
      <c r="E30" s="33">
        <v>94142</v>
      </c>
      <c r="F30" s="68"/>
      <c r="G30" s="27"/>
      <c r="H30" s="43">
        <f t="shared" si="1"/>
        <v>15130168.23</v>
      </c>
    </row>
    <row r="31" spans="1:8" s="8" customFormat="1" ht="19.5" customHeight="1">
      <c r="A31" s="21"/>
      <c r="B31" s="42">
        <v>44602</v>
      </c>
      <c r="C31" s="80" t="s">
        <v>81</v>
      </c>
      <c r="D31" s="29" t="s">
        <v>38</v>
      </c>
      <c r="E31" s="33"/>
      <c r="F31" s="69">
        <v>449975.3</v>
      </c>
      <c r="G31" s="27"/>
      <c r="H31" s="43">
        <f t="shared" si="1"/>
        <v>14680192.93</v>
      </c>
    </row>
    <row r="32" spans="1:8" s="8" customFormat="1" ht="19.5" customHeight="1">
      <c r="A32" s="21"/>
      <c r="B32" s="42">
        <v>44603</v>
      </c>
      <c r="C32" s="80">
        <v>482433906</v>
      </c>
      <c r="D32" s="29" t="s">
        <v>39</v>
      </c>
      <c r="E32" s="33">
        <v>89743</v>
      </c>
      <c r="F32" s="69"/>
      <c r="G32" s="27"/>
      <c r="H32" s="43">
        <f t="shared" si="1"/>
        <v>14769935.93</v>
      </c>
    </row>
    <row r="33" spans="1:8" s="8" customFormat="1" ht="19.5" customHeight="1">
      <c r="A33" s="21"/>
      <c r="B33" s="42">
        <v>44603</v>
      </c>
      <c r="C33" s="80">
        <v>482433909</v>
      </c>
      <c r="D33" s="29" t="s">
        <v>40</v>
      </c>
      <c r="E33" s="33">
        <v>68303</v>
      </c>
      <c r="F33" s="68"/>
      <c r="G33" s="27"/>
      <c r="H33" s="43">
        <f t="shared" si="1"/>
        <v>14838238.93</v>
      </c>
    </row>
    <row r="34" spans="1:8" s="8" customFormat="1" ht="19.5" customHeight="1">
      <c r="A34" s="21"/>
      <c r="B34" s="42">
        <v>44603</v>
      </c>
      <c r="C34" s="80" t="s">
        <v>82</v>
      </c>
      <c r="D34" s="29" t="s">
        <v>41</v>
      </c>
      <c r="E34" s="33"/>
      <c r="F34" s="68">
        <v>600000</v>
      </c>
      <c r="G34" s="27"/>
      <c r="H34" s="43">
        <f t="shared" si="1"/>
        <v>14238238.93</v>
      </c>
    </row>
    <row r="35" spans="1:8" s="8" customFormat="1" ht="19.5" customHeight="1">
      <c r="A35" s="21"/>
      <c r="B35" s="42">
        <v>44603</v>
      </c>
      <c r="C35" s="80" t="s">
        <v>83</v>
      </c>
      <c r="D35" s="29" t="s">
        <v>42</v>
      </c>
      <c r="E35" s="33"/>
      <c r="F35" s="69">
        <v>99515.34</v>
      </c>
      <c r="G35" s="27"/>
      <c r="H35" s="43">
        <f t="shared" si="1"/>
        <v>14138723.59</v>
      </c>
    </row>
    <row r="36" spans="1:8" s="8" customFormat="1" ht="19.5" customHeight="1">
      <c r="A36" s="21"/>
      <c r="B36" s="42">
        <v>44606</v>
      </c>
      <c r="C36" s="80">
        <v>478216447</v>
      </c>
      <c r="D36" s="29" t="s">
        <v>43</v>
      </c>
      <c r="E36" s="33">
        <v>85735</v>
      </c>
      <c r="F36" s="69"/>
      <c r="G36" s="27"/>
      <c r="H36" s="43">
        <f t="shared" si="1"/>
        <v>14224458.59</v>
      </c>
    </row>
    <row r="37" spans="1:8" s="8" customFormat="1" ht="19.5" customHeight="1">
      <c r="A37" s="21"/>
      <c r="B37" s="42">
        <v>44606</v>
      </c>
      <c r="C37" s="80">
        <v>478216446</v>
      </c>
      <c r="D37" s="29" t="s">
        <v>44</v>
      </c>
      <c r="E37" s="69">
        <v>11810</v>
      </c>
      <c r="F37" s="69"/>
      <c r="G37" s="27"/>
      <c r="H37" s="43">
        <f t="shared" si="1"/>
        <v>14236268.59</v>
      </c>
    </row>
    <row r="38" spans="1:8" s="8" customFormat="1" ht="19.5" customHeight="1">
      <c r="A38" s="21"/>
      <c r="B38" s="42">
        <v>44606</v>
      </c>
      <c r="C38" s="80">
        <v>452400430070</v>
      </c>
      <c r="D38" s="29" t="s">
        <v>17</v>
      </c>
      <c r="E38" s="33">
        <v>790098.4</v>
      </c>
      <c r="F38" s="69"/>
      <c r="G38" s="27"/>
      <c r="H38" s="43">
        <f t="shared" si="1"/>
        <v>15026366.99</v>
      </c>
    </row>
    <row r="39" spans="1:8" s="8" customFormat="1" ht="19.5" customHeight="1">
      <c r="A39" s="21"/>
      <c r="B39" s="42">
        <v>44606</v>
      </c>
      <c r="C39" s="80">
        <v>478216451</v>
      </c>
      <c r="D39" s="29" t="s">
        <v>45</v>
      </c>
      <c r="E39" s="33">
        <v>15330</v>
      </c>
      <c r="F39" s="69"/>
      <c r="G39" s="27"/>
      <c r="H39" s="43">
        <f t="shared" si="1"/>
        <v>15041696.99</v>
      </c>
    </row>
    <row r="40" spans="1:8" s="8" customFormat="1" ht="19.5" customHeight="1">
      <c r="A40" s="21"/>
      <c r="B40" s="42">
        <v>44606</v>
      </c>
      <c r="C40" s="80" t="s">
        <v>84</v>
      </c>
      <c r="D40" s="29" t="s">
        <v>46</v>
      </c>
      <c r="E40" s="33"/>
      <c r="F40" s="69">
        <v>30667.3</v>
      </c>
      <c r="G40" s="27"/>
      <c r="H40" s="43">
        <f t="shared" si="1"/>
        <v>15011029.69</v>
      </c>
    </row>
    <row r="41" spans="1:8" s="8" customFormat="1" ht="19.5" customHeight="1">
      <c r="A41" s="21"/>
      <c r="B41" s="42">
        <v>44607</v>
      </c>
      <c r="C41" s="80">
        <v>452400510038</v>
      </c>
      <c r="D41" s="29" t="s">
        <v>47</v>
      </c>
      <c r="E41" s="33">
        <v>6268</v>
      </c>
      <c r="F41" s="69"/>
      <c r="G41" s="27"/>
      <c r="H41" s="43">
        <f t="shared" si="1"/>
        <v>15017297.69</v>
      </c>
    </row>
    <row r="42" spans="1:8" s="8" customFormat="1" ht="19.5" customHeight="1">
      <c r="A42" s="21"/>
      <c r="B42" s="42">
        <v>44607</v>
      </c>
      <c r="C42" s="80" t="s">
        <v>85</v>
      </c>
      <c r="D42" s="29" t="s">
        <v>48</v>
      </c>
      <c r="E42" s="33"/>
      <c r="F42" s="69">
        <v>1500960</v>
      </c>
      <c r="G42" s="27"/>
      <c r="H42" s="43">
        <f t="shared" si="1"/>
        <v>13516337.69</v>
      </c>
    </row>
    <row r="43" spans="1:8" s="8" customFormat="1" ht="19.5" customHeight="1">
      <c r="A43" s="21"/>
      <c r="B43" s="42">
        <v>44608</v>
      </c>
      <c r="C43" s="80">
        <v>478217422</v>
      </c>
      <c r="D43" s="29" t="s">
        <v>49</v>
      </c>
      <c r="E43" s="33">
        <v>69572</v>
      </c>
      <c r="F43" s="69"/>
      <c r="G43" s="27"/>
      <c r="H43" s="43">
        <f t="shared" si="1"/>
        <v>13585909.69</v>
      </c>
    </row>
    <row r="44" spans="1:8" s="8" customFormat="1" ht="19.5" customHeight="1">
      <c r="A44" s="21"/>
      <c r="B44" s="42">
        <v>44608</v>
      </c>
      <c r="C44" s="80">
        <v>478217420</v>
      </c>
      <c r="D44" s="29" t="s">
        <v>50</v>
      </c>
      <c r="E44" s="33">
        <v>65746</v>
      </c>
      <c r="F44" s="69"/>
      <c r="G44" s="27"/>
      <c r="H44" s="43">
        <f t="shared" si="1"/>
        <v>13651655.69</v>
      </c>
    </row>
    <row r="45" spans="1:8" s="8" customFormat="1" ht="19.5" customHeight="1">
      <c r="A45" s="21"/>
      <c r="B45" s="42">
        <v>44608</v>
      </c>
      <c r="C45" s="80">
        <v>452400540147</v>
      </c>
      <c r="D45" s="29" t="s">
        <v>20</v>
      </c>
      <c r="E45" s="33">
        <v>3468</v>
      </c>
      <c r="F45" s="69"/>
      <c r="G45" s="27"/>
      <c r="H45" s="43">
        <f t="shared" si="1"/>
        <v>13655123.69</v>
      </c>
    </row>
    <row r="46" spans="1:8" s="8" customFormat="1" ht="19.5" customHeight="1">
      <c r="A46" s="21"/>
      <c r="B46" s="42">
        <v>44609</v>
      </c>
      <c r="C46" s="80">
        <v>16573</v>
      </c>
      <c r="D46" s="29" t="s">
        <v>51</v>
      </c>
      <c r="E46" s="33">
        <v>13791.88</v>
      </c>
      <c r="F46" s="69"/>
      <c r="G46" s="27"/>
      <c r="H46" s="43">
        <f t="shared" si="1"/>
        <v>13668915.57</v>
      </c>
    </row>
    <row r="47" spans="1:8" s="8" customFormat="1" ht="19.5" customHeight="1">
      <c r="A47" s="21"/>
      <c r="B47" s="42">
        <v>44609</v>
      </c>
      <c r="C47" s="80" t="s">
        <v>86</v>
      </c>
      <c r="D47" s="29" t="s">
        <v>52</v>
      </c>
      <c r="E47" s="33"/>
      <c r="F47" s="69">
        <v>66460</v>
      </c>
      <c r="G47" s="27"/>
      <c r="H47" s="43">
        <f t="shared" si="1"/>
        <v>13602455.57</v>
      </c>
    </row>
    <row r="48" spans="1:8" s="8" customFormat="1" ht="19.5" customHeight="1">
      <c r="A48" s="21"/>
      <c r="B48" s="42">
        <v>44610</v>
      </c>
      <c r="C48" s="80">
        <v>478218751</v>
      </c>
      <c r="D48" s="49" t="s">
        <v>53</v>
      </c>
      <c r="E48" s="33">
        <v>70302</v>
      </c>
      <c r="F48" s="68"/>
      <c r="G48" s="27"/>
      <c r="H48" s="43">
        <f t="shared" si="1"/>
        <v>13672757.57</v>
      </c>
    </row>
    <row r="49" spans="1:8" s="8" customFormat="1" ht="19.5" customHeight="1">
      <c r="A49" s="21"/>
      <c r="B49" s="42">
        <v>44610</v>
      </c>
      <c r="C49" s="80">
        <v>478218755</v>
      </c>
      <c r="D49" s="29" t="s">
        <v>54</v>
      </c>
      <c r="E49" s="33">
        <v>80570</v>
      </c>
      <c r="F49" s="68"/>
      <c r="G49" s="27"/>
      <c r="H49" s="43">
        <f aca="true" t="shared" si="2" ref="H49:H111">SUM(H48+E49-F49)</f>
        <v>13753327.57</v>
      </c>
    </row>
    <row r="50" spans="1:8" s="8" customFormat="1" ht="19.5" customHeight="1">
      <c r="A50" s="21"/>
      <c r="B50" s="42">
        <v>44613</v>
      </c>
      <c r="C50" s="80">
        <v>452400540122</v>
      </c>
      <c r="D50" s="29" t="s">
        <v>18</v>
      </c>
      <c r="E50" s="33">
        <v>63386</v>
      </c>
      <c r="F50" s="68"/>
      <c r="G50" s="27"/>
      <c r="H50" s="43">
        <f t="shared" si="2"/>
        <v>13816713.57</v>
      </c>
    </row>
    <row r="51" spans="1:8" s="8" customFormat="1" ht="19.5" customHeight="1">
      <c r="A51" s="21"/>
      <c r="B51" s="42">
        <v>44613</v>
      </c>
      <c r="C51" s="80">
        <v>472571031</v>
      </c>
      <c r="D51" s="29" t="s">
        <v>55</v>
      </c>
      <c r="E51" s="33">
        <v>77244</v>
      </c>
      <c r="F51" s="69"/>
      <c r="G51" s="27"/>
      <c r="H51" s="43">
        <f t="shared" si="2"/>
        <v>13893957.57</v>
      </c>
    </row>
    <row r="52" spans="1:8" s="8" customFormat="1" ht="19.5" customHeight="1">
      <c r="A52" s="21"/>
      <c r="B52" s="42">
        <v>44613</v>
      </c>
      <c r="C52" s="80">
        <v>472571030</v>
      </c>
      <c r="D52" s="29" t="s">
        <v>56</v>
      </c>
      <c r="E52" s="33">
        <v>22090</v>
      </c>
      <c r="F52" s="69"/>
      <c r="G52" s="27"/>
      <c r="H52" s="43">
        <f t="shared" si="2"/>
        <v>13916047.57</v>
      </c>
    </row>
    <row r="53" spans="1:8" s="8" customFormat="1" ht="19.5" customHeight="1">
      <c r="A53" s="21"/>
      <c r="B53" s="42">
        <v>44613</v>
      </c>
      <c r="C53" s="80">
        <v>472571029</v>
      </c>
      <c r="D53" s="29" t="s">
        <v>57</v>
      </c>
      <c r="E53" s="33">
        <v>18585</v>
      </c>
      <c r="F53" s="69"/>
      <c r="G53" s="27"/>
      <c r="H53" s="43">
        <f t="shared" si="2"/>
        <v>13934632.57</v>
      </c>
    </row>
    <row r="54" spans="1:8" s="8" customFormat="1" ht="19.5" customHeight="1">
      <c r="A54" s="21"/>
      <c r="B54" s="42">
        <v>44613</v>
      </c>
      <c r="C54" s="80">
        <v>20117457</v>
      </c>
      <c r="D54" s="29" t="s">
        <v>58</v>
      </c>
      <c r="E54" s="69">
        <v>65081.5</v>
      </c>
      <c r="F54" s="69"/>
      <c r="G54" s="27"/>
      <c r="H54" s="43">
        <f t="shared" si="2"/>
        <v>13999714.07</v>
      </c>
    </row>
    <row r="55" spans="1:8" s="8" customFormat="1" ht="19.5" customHeight="1">
      <c r="A55" s="21"/>
      <c r="B55" s="42">
        <v>44613</v>
      </c>
      <c r="C55" s="80">
        <v>20117456</v>
      </c>
      <c r="D55" s="29" t="s">
        <v>59</v>
      </c>
      <c r="E55" s="33">
        <v>125084</v>
      </c>
      <c r="F55" s="69"/>
      <c r="G55" s="27"/>
      <c r="H55" s="43">
        <f t="shared" si="2"/>
        <v>14124798.07</v>
      </c>
    </row>
    <row r="56" spans="1:8" s="7" customFormat="1" ht="19.5" customHeight="1">
      <c r="A56" s="26"/>
      <c r="B56" s="42">
        <v>44613</v>
      </c>
      <c r="C56" s="80">
        <v>20303191</v>
      </c>
      <c r="D56" s="29" t="s">
        <v>60</v>
      </c>
      <c r="E56" s="33">
        <v>243474.48</v>
      </c>
      <c r="F56" s="69"/>
      <c r="G56" s="27"/>
      <c r="H56" s="43">
        <f t="shared" si="2"/>
        <v>14368272.55</v>
      </c>
    </row>
    <row r="57" spans="1:8" s="8" customFormat="1" ht="19.5" customHeight="1">
      <c r="A57" s="21"/>
      <c r="B57" s="42">
        <v>44614</v>
      </c>
      <c r="C57" s="80" t="s">
        <v>87</v>
      </c>
      <c r="D57" s="29" t="s">
        <v>61</v>
      </c>
      <c r="E57" s="68"/>
      <c r="F57" s="68">
        <v>161736</v>
      </c>
      <c r="G57" s="27"/>
      <c r="H57" s="43">
        <f t="shared" si="2"/>
        <v>14206536.55</v>
      </c>
    </row>
    <row r="58" spans="1:8" s="8" customFormat="1" ht="19.5" customHeight="1">
      <c r="A58" s="21"/>
      <c r="B58" s="42">
        <v>44614</v>
      </c>
      <c r="C58" s="80" t="s">
        <v>88</v>
      </c>
      <c r="D58" s="29" t="s">
        <v>62</v>
      </c>
      <c r="E58" s="33"/>
      <c r="F58" s="69">
        <v>194700</v>
      </c>
      <c r="G58" s="27"/>
      <c r="H58" s="43">
        <f t="shared" si="2"/>
        <v>14011836.55</v>
      </c>
    </row>
    <row r="59" spans="1:8" s="8" customFormat="1" ht="19.5" customHeight="1">
      <c r="A59" s="21"/>
      <c r="B59" s="42">
        <v>44614</v>
      </c>
      <c r="C59" s="80" t="s">
        <v>89</v>
      </c>
      <c r="D59" s="29" t="s">
        <v>63</v>
      </c>
      <c r="E59" s="33"/>
      <c r="F59" s="69">
        <v>27885</v>
      </c>
      <c r="G59" s="27"/>
      <c r="H59" s="43">
        <f t="shared" si="2"/>
        <v>13983951.55</v>
      </c>
    </row>
    <row r="60" spans="1:8" s="7" customFormat="1" ht="19.5" customHeight="1">
      <c r="A60" s="26"/>
      <c r="B60" s="42">
        <v>44615</v>
      </c>
      <c r="C60" s="80">
        <v>475667146</v>
      </c>
      <c r="D60" s="29" t="s">
        <v>64</v>
      </c>
      <c r="E60" s="33">
        <v>99680</v>
      </c>
      <c r="F60" s="69"/>
      <c r="G60" s="27"/>
      <c r="H60" s="43">
        <f t="shared" si="2"/>
        <v>14083631.55</v>
      </c>
    </row>
    <row r="61" spans="1:8" s="7" customFormat="1" ht="19.5" customHeight="1">
      <c r="A61" s="26"/>
      <c r="B61" s="42">
        <v>44615</v>
      </c>
      <c r="C61" s="80">
        <v>475667145</v>
      </c>
      <c r="D61" s="29" t="s">
        <v>65</v>
      </c>
      <c r="E61" s="33">
        <v>84367</v>
      </c>
      <c r="F61" s="69"/>
      <c r="G61" s="27"/>
      <c r="H61" s="43">
        <f t="shared" si="2"/>
        <v>14167998.55</v>
      </c>
    </row>
    <row r="62" spans="1:8" s="7" customFormat="1" ht="19.5" customHeight="1">
      <c r="A62" s="26"/>
      <c r="B62" s="42">
        <v>44615</v>
      </c>
      <c r="C62" s="80" t="s">
        <v>90</v>
      </c>
      <c r="D62" s="29" t="s">
        <v>66</v>
      </c>
      <c r="E62" s="33"/>
      <c r="F62" s="69">
        <v>391760</v>
      </c>
      <c r="G62" s="27"/>
      <c r="H62" s="43">
        <f t="shared" si="2"/>
        <v>13776238.55</v>
      </c>
    </row>
    <row r="63" spans="1:8" s="7" customFormat="1" ht="19.5" customHeight="1">
      <c r="A63" s="26"/>
      <c r="B63" s="42">
        <v>44616</v>
      </c>
      <c r="C63" s="80">
        <v>452400430001</v>
      </c>
      <c r="D63" s="29" t="s">
        <v>19</v>
      </c>
      <c r="E63" s="33">
        <v>18880</v>
      </c>
      <c r="F63" s="69"/>
      <c r="G63" s="27"/>
      <c r="H63" s="43">
        <f t="shared" si="2"/>
        <v>13795118.55</v>
      </c>
    </row>
    <row r="64" spans="1:8" s="7" customFormat="1" ht="19.5" customHeight="1">
      <c r="A64" s="26"/>
      <c r="B64" s="42">
        <v>44617</v>
      </c>
      <c r="C64" s="80">
        <v>472352906</v>
      </c>
      <c r="D64" s="29" t="s">
        <v>67</v>
      </c>
      <c r="E64" s="33">
        <v>78872</v>
      </c>
      <c r="F64" s="69"/>
      <c r="G64" s="27"/>
      <c r="H64" s="43">
        <f t="shared" si="2"/>
        <v>13873990.55</v>
      </c>
    </row>
    <row r="65" spans="1:8" s="7" customFormat="1" ht="19.5" customHeight="1">
      <c r="A65" s="26"/>
      <c r="B65" s="42">
        <v>44617</v>
      </c>
      <c r="C65" s="80">
        <v>472352907</v>
      </c>
      <c r="D65" s="29" t="s">
        <v>68</v>
      </c>
      <c r="E65" s="33">
        <v>1000</v>
      </c>
      <c r="F65" s="69"/>
      <c r="G65" s="27"/>
      <c r="H65" s="43">
        <f t="shared" si="2"/>
        <v>13874990.55</v>
      </c>
    </row>
    <row r="66" spans="1:8" s="7" customFormat="1" ht="19.5" customHeight="1">
      <c r="A66" s="26"/>
      <c r="B66" s="42">
        <v>44617</v>
      </c>
      <c r="C66" s="80">
        <v>472352908</v>
      </c>
      <c r="D66" s="29" t="s">
        <v>69</v>
      </c>
      <c r="E66" s="33">
        <v>59679</v>
      </c>
      <c r="F66" s="69"/>
      <c r="G66" s="27"/>
      <c r="H66" s="43">
        <f t="shared" si="2"/>
        <v>13934669.55</v>
      </c>
    </row>
    <row r="67" spans="1:8" s="7" customFormat="1" ht="19.5" customHeight="1">
      <c r="A67" s="26"/>
      <c r="B67" s="42">
        <v>44617</v>
      </c>
      <c r="C67" s="80">
        <v>20682503</v>
      </c>
      <c r="D67" s="29" t="s">
        <v>59</v>
      </c>
      <c r="E67" s="33">
        <v>135434.4</v>
      </c>
      <c r="F67" s="69"/>
      <c r="G67" s="27"/>
      <c r="H67" s="43">
        <f t="shared" si="2"/>
        <v>14070103.950000001</v>
      </c>
    </row>
    <row r="68" spans="1:8" s="7" customFormat="1" ht="19.5" customHeight="1">
      <c r="A68" s="26"/>
      <c r="B68" s="42">
        <v>44617</v>
      </c>
      <c r="C68" s="80">
        <v>452400430004</v>
      </c>
      <c r="D68" s="29" t="s">
        <v>17</v>
      </c>
      <c r="E68" s="33">
        <v>5508673.05</v>
      </c>
      <c r="F68" s="69"/>
      <c r="G68" s="27"/>
      <c r="H68" s="43">
        <f t="shared" si="2"/>
        <v>19578777</v>
      </c>
    </row>
    <row r="69" spans="1:8" s="7" customFormat="1" ht="19.5" customHeight="1">
      <c r="A69" s="26"/>
      <c r="B69" s="42">
        <v>44620</v>
      </c>
      <c r="C69" s="80">
        <v>472355571</v>
      </c>
      <c r="D69" s="29" t="s">
        <v>70</v>
      </c>
      <c r="E69" s="33">
        <v>52559</v>
      </c>
      <c r="F69" s="69"/>
      <c r="G69" s="27"/>
      <c r="H69" s="43">
        <f t="shared" si="2"/>
        <v>19631336</v>
      </c>
    </row>
    <row r="70" spans="1:8" s="7" customFormat="1" ht="19.5" customHeight="1">
      <c r="A70" s="26"/>
      <c r="B70" s="42">
        <v>44620</v>
      </c>
      <c r="C70" s="80">
        <v>472355569</v>
      </c>
      <c r="D70" s="29" t="s">
        <v>71</v>
      </c>
      <c r="E70" s="33">
        <v>23300</v>
      </c>
      <c r="F70" s="69"/>
      <c r="G70" s="27"/>
      <c r="H70" s="43">
        <f t="shared" si="2"/>
        <v>19654636</v>
      </c>
    </row>
    <row r="71" spans="1:8" s="7" customFormat="1" ht="19.5" customHeight="1">
      <c r="A71" s="26"/>
      <c r="B71" s="42">
        <v>44620</v>
      </c>
      <c r="C71" s="80">
        <v>472355570</v>
      </c>
      <c r="D71" s="29" t="s">
        <v>72</v>
      </c>
      <c r="E71" s="33">
        <v>13460</v>
      </c>
      <c r="F71" s="69"/>
      <c r="G71" s="27"/>
      <c r="H71" s="43">
        <f t="shared" si="2"/>
        <v>19668096</v>
      </c>
    </row>
    <row r="72" spans="1:8" s="7" customFormat="1" ht="19.5" customHeight="1">
      <c r="A72" s="26"/>
      <c r="B72" s="42">
        <v>44620</v>
      </c>
      <c r="C72" s="80">
        <v>452400460007</v>
      </c>
      <c r="D72" s="29" t="s">
        <v>21</v>
      </c>
      <c r="E72" s="33">
        <v>53100</v>
      </c>
      <c r="F72" s="69"/>
      <c r="G72" s="27"/>
      <c r="H72" s="43">
        <f t="shared" si="2"/>
        <v>19721196</v>
      </c>
    </row>
    <row r="73" spans="1:8" s="7" customFormat="1" ht="19.5" customHeight="1">
      <c r="A73" s="26"/>
      <c r="B73" s="42">
        <v>44620</v>
      </c>
      <c r="C73" s="80">
        <v>452400510564</v>
      </c>
      <c r="D73" s="29" t="s">
        <v>47</v>
      </c>
      <c r="E73" s="33">
        <v>31317.6</v>
      </c>
      <c r="F73" s="69"/>
      <c r="G73" s="27"/>
      <c r="H73" s="43">
        <f t="shared" si="2"/>
        <v>19752513.6</v>
      </c>
    </row>
    <row r="74" spans="1:8" s="7" customFormat="1" ht="19.5" customHeight="1">
      <c r="A74" s="26"/>
      <c r="B74" s="42">
        <v>44620</v>
      </c>
      <c r="C74" s="80" t="s">
        <v>91</v>
      </c>
      <c r="D74" s="29" t="s">
        <v>73</v>
      </c>
      <c r="E74" s="33"/>
      <c r="F74" s="69">
        <v>55696</v>
      </c>
      <c r="G74" s="27"/>
      <c r="H74" s="43">
        <f t="shared" si="2"/>
        <v>19696817.6</v>
      </c>
    </row>
    <row r="75" spans="1:8" s="7" customFormat="1" ht="19.5" customHeight="1">
      <c r="A75" s="26"/>
      <c r="B75" s="42">
        <v>44620</v>
      </c>
      <c r="C75" s="80" t="s">
        <v>92</v>
      </c>
      <c r="D75" s="29" t="s">
        <v>74</v>
      </c>
      <c r="E75" s="33"/>
      <c r="F75" s="69">
        <v>68338.52</v>
      </c>
      <c r="G75" s="27"/>
      <c r="H75" s="43">
        <f t="shared" si="2"/>
        <v>19628479.080000002</v>
      </c>
    </row>
    <row r="76" spans="1:8" s="8" customFormat="1" ht="19.5" customHeight="1" hidden="1">
      <c r="A76" s="21"/>
      <c r="B76" s="42"/>
      <c r="C76" s="55"/>
      <c r="D76" s="29"/>
      <c r="E76" s="33"/>
      <c r="F76" s="69"/>
      <c r="G76" s="28"/>
      <c r="H76" s="43">
        <f t="shared" si="2"/>
        <v>19628479.080000002</v>
      </c>
    </row>
    <row r="77" spans="1:8" s="8" customFormat="1" ht="19.5" customHeight="1" hidden="1">
      <c r="A77" s="21"/>
      <c r="B77" s="42"/>
      <c r="C77" s="55"/>
      <c r="D77" s="29"/>
      <c r="E77" s="33"/>
      <c r="F77" s="68"/>
      <c r="G77" s="28"/>
      <c r="H77" s="43">
        <f t="shared" si="2"/>
        <v>19628479.080000002</v>
      </c>
    </row>
    <row r="78" spans="1:8" s="8" customFormat="1" ht="19.5" customHeight="1" hidden="1">
      <c r="A78" s="21"/>
      <c r="B78" s="42"/>
      <c r="C78" s="55"/>
      <c r="D78" s="29"/>
      <c r="E78" s="33"/>
      <c r="F78" s="69"/>
      <c r="G78" s="28"/>
      <c r="H78" s="43">
        <f t="shared" si="2"/>
        <v>19628479.080000002</v>
      </c>
    </row>
    <row r="79" spans="1:8" s="8" customFormat="1" ht="19.5" customHeight="1" hidden="1">
      <c r="A79" s="21"/>
      <c r="B79" s="42"/>
      <c r="C79" s="55"/>
      <c r="D79" s="29"/>
      <c r="E79" s="69"/>
      <c r="F79" s="69"/>
      <c r="G79" s="28"/>
      <c r="H79" s="43">
        <f t="shared" si="2"/>
        <v>19628479.080000002</v>
      </c>
    </row>
    <row r="80" spans="1:8" s="8" customFormat="1" ht="19.5" customHeight="1" hidden="1">
      <c r="A80" s="21"/>
      <c r="B80" s="42"/>
      <c r="C80" s="55"/>
      <c r="D80" s="29"/>
      <c r="E80" s="33"/>
      <c r="F80" s="69"/>
      <c r="G80" s="28"/>
      <c r="H80" s="43">
        <f t="shared" si="2"/>
        <v>19628479.080000002</v>
      </c>
    </row>
    <row r="81" spans="1:8" s="8" customFormat="1" ht="19.5" customHeight="1" hidden="1">
      <c r="A81" s="21"/>
      <c r="B81" s="42"/>
      <c r="C81" s="55"/>
      <c r="D81" s="29"/>
      <c r="E81" s="33"/>
      <c r="F81" s="69"/>
      <c r="G81" s="28"/>
      <c r="H81" s="43">
        <f t="shared" si="2"/>
        <v>19628479.080000002</v>
      </c>
    </row>
    <row r="82" spans="1:8" s="8" customFormat="1" ht="19.5" customHeight="1" hidden="1">
      <c r="A82" s="21"/>
      <c r="B82" s="42"/>
      <c r="C82" s="55"/>
      <c r="D82" s="29"/>
      <c r="E82" s="33"/>
      <c r="F82" s="68"/>
      <c r="G82" s="28"/>
      <c r="H82" s="43">
        <f t="shared" si="2"/>
        <v>19628479.080000002</v>
      </c>
    </row>
    <row r="83" spans="1:8" s="8" customFormat="1" ht="19.5" customHeight="1" hidden="1">
      <c r="A83" s="21"/>
      <c r="B83" s="42"/>
      <c r="C83" s="55"/>
      <c r="D83" s="29"/>
      <c r="E83" s="33"/>
      <c r="F83" s="68"/>
      <c r="G83" s="28"/>
      <c r="H83" s="43">
        <f t="shared" si="2"/>
        <v>19628479.080000002</v>
      </c>
    </row>
    <row r="84" spans="1:8" s="8" customFormat="1" ht="19.5" customHeight="1" hidden="1">
      <c r="A84" s="21"/>
      <c r="B84" s="42"/>
      <c r="C84" s="55"/>
      <c r="D84" s="29"/>
      <c r="E84" s="33"/>
      <c r="F84" s="68"/>
      <c r="G84" s="28"/>
      <c r="H84" s="43">
        <f t="shared" si="2"/>
        <v>19628479.080000002</v>
      </c>
    </row>
    <row r="85" spans="1:8" s="8" customFormat="1" ht="19.5" customHeight="1" hidden="1">
      <c r="A85" s="21"/>
      <c r="B85" s="42"/>
      <c r="C85" s="55"/>
      <c r="D85" s="29"/>
      <c r="E85" s="33"/>
      <c r="F85" s="69"/>
      <c r="G85" s="28"/>
      <c r="H85" s="43">
        <f t="shared" si="2"/>
        <v>19628479.080000002</v>
      </c>
    </row>
    <row r="86" spans="1:8" s="8" customFormat="1" ht="19.5" customHeight="1" hidden="1">
      <c r="A86" s="21"/>
      <c r="B86" s="42"/>
      <c r="C86" s="55"/>
      <c r="D86" s="29"/>
      <c r="E86" s="33"/>
      <c r="F86" s="69"/>
      <c r="G86" s="28"/>
      <c r="H86" s="43">
        <f t="shared" si="2"/>
        <v>19628479.080000002</v>
      </c>
    </row>
    <row r="87" spans="1:8" s="8" customFormat="1" ht="19.5" customHeight="1" hidden="1">
      <c r="A87" s="21"/>
      <c r="B87" s="42"/>
      <c r="C87" s="55"/>
      <c r="D87" s="29"/>
      <c r="E87" s="33"/>
      <c r="F87" s="69"/>
      <c r="G87" s="28"/>
      <c r="H87" s="43">
        <f t="shared" si="2"/>
        <v>19628479.080000002</v>
      </c>
    </row>
    <row r="88" spans="1:8" s="8" customFormat="1" ht="19.5" customHeight="1" hidden="1">
      <c r="A88" s="21"/>
      <c r="B88" s="42"/>
      <c r="C88" s="55"/>
      <c r="D88" s="29"/>
      <c r="E88" s="33"/>
      <c r="F88" s="69"/>
      <c r="G88" s="28"/>
      <c r="H88" s="43">
        <f t="shared" si="2"/>
        <v>19628479.080000002</v>
      </c>
    </row>
    <row r="89" spans="1:8" s="8" customFormat="1" ht="19.5" customHeight="1" hidden="1">
      <c r="A89" s="21"/>
      <c r="B89" s="42"/>
      <c r="C89" s="55"/>
      <c r="D89" s="29"/>
      <c r="E89" s="33"/>
      <c r="F89" s="69"/>
      <c r="G89" s="28"/>
      <c r="H89" s="43">
        <f t="shared" si="2"/>
        <v>19628479.080000002</v>
      </c>
    </row>
    <row r="90" spans="1:8" s="8" customFormat="1" ht="19.5" customHeight="1" hidden="1">
      <c r="A90" s="21"/>
      <c r="B90" s="42"/>
      <c r="C90" s="55"/>
      <c r="D90" s="29"/>
      <c r="E90" s="33"/>
      <c r="F90" s="69"/>
      <c r="G90" s="28"/>
      <c r="H90" s="43">
        <f t="shared" si="2"/>
        <v>19628479.080000002</v>
      </c>
    </row>
    <row r="91" spans="1:8" s="8" customFormat="1" ht="19.5" customHeight="1" hidden="1">
      <c r="A91" s="21"/>
      <c r="B91" s="42"/>
      <c r="C91" s="55"/>
      <c r="D91" s="29"/>
      <c r="E91" s="33"/>
      <c r="F91" s="69"/>
      <c r="G91" s="28"/>
      <c r="H91" s="43">
        <f t="shared" si="2"/>
        <v>19628479.080000002</v>
      </c>
    </row>
    <row r="92" spans="1:8" s="8" customFormat="1" ht="19.5" customHeight="1" hidden="1">
      <c r="A92" s="21"/>
      <c r="B92" s="42"/>
      <c r="C92" s="55"/>
      <c r="D92" s="29"/>
      <c r="E92" s="69"/>
      <c r="F92" s="69"/>
      <c r="G92" s="28"/>
      <c r="H92" s="43">
        <f t="shared" si="2"/>
        <v>19628479.080000002</v>
      </c>
    </row>
    <row r="93" spans="1:8" s="8" customFormat="1" ht="19.5" customHeight="1" hidden="1">
      <c r="A93" s="21"/>
      <c r="B93" s="42"/>
      <c r="C93" s="55"/>
      <c r="D93" s="29"/>
      <c r="E93" s="33"/>
      <c r="F93" s="68"/>
      <c r="G93" s="28"/>
      <c r="H93" s="43">
        <f t="shared" si="2"/>
        <v>19628479.080000002</v>
      </c>
    </row>
    <row r="94" spans="1:8" s="8" customFormat="1" ht="19.5" customHeight="1" hidden="1">
      <c r="A94" s="21"/>
      <c r="B94" s="42"/>
      <c r="C94" s="55"/>
      <c r="D94" s="29"/>
      <c r="E94" s="68"/>
      <c r="F94" s="68"/>
      <c r="G94" s="28"/>
      <c r="H94" s="43">
        <f t="shared" si="2"/>
        <v>19628479.080000002</v>
      </c>
    </row>
    <row r="95" spans="1:8" s="8" customFormat="1" ht="19.5" customHeight="1" hidden="1">
      <c r="A95" s="21"/>
      <c r="B95" s="42"/>
      <c r="C95" s="55"/>
      <c r="D95" s="29"/>
      <c r="E95" s="69"/>
      <c r="F95" s="69"/>
      <c r="G95" s="28"/>
      <c r="H95" s="43">
        <f t="shared" si="2"/>
        <v>19628479.080000002</v>
      </c>
    </row>
    <row r="96" spans="1:8" s="8" customFormat="1" ht="19.5" customHeight="1" hidden="1">
      <c r="A96" s="21"/>
      <c r="B96" s="42"/>
      <c r="C96" s="55"/>
      <c r="D96" s="29"/>
      <c r="E96" s="56"/>
      <c r="F96" s="69"/>
      <c r="G96" s="28"/>
      <c r="H96" s="43">
        <f t="shared" si="2"/>
        <v>19628479.080000002</v>
      </c>
    </row>
    <row r="97" spans="1:8" s="8" customFormat="1" ht="19.5" customHeight="1" hidden="1">
      <c r="A97" s="21"/>
      <c r="B97" s="42"/>
      <c r="C97" s="55"/>
      <c r="D97" s="29"/>
      <c r="E97" s="33"/>
      <c r="F97" s="69"/>
      <c r="G97" s="28"/>
      <c r="H97" s="43">
        <f t="shared" si="2"/>
        <v>19628479.080000002</v>
      </c>
    </row>
    <row r="98" spans="1:8" s="8" customFormat="1" ht="19.5" customHeight="1" hidden="1">
      <c r="A98" s="21"/>
      <c r="B98" s="42"/>
      <c r="C98" s="55"/>
      <c r="D98" s="29"/>
      <c r="E98" s="33"/>
      <c r="F98" s="69"/>
      <c r="G98" s="28"/>
      <c r="H98" s="43">
        <f t="shared" si="2"/>
        <v>19628479.080000002</v>
      </c>
    </row>
    <row r="99" spans="1:8" s="8" customFormat="1" ht="19.5" customHeight="1" hidden="1">
      <c r="A99" s="21"/>
      <c r="B99" s="42"/>
      <c r="C99" s="55"/>
      <c r="D99" s="29"/>
      <c r="E99" s="33"/>
      <c r="F99" s="69"/>
      <c r="G99" s="28"/>
      <c r="H99" s="43">
        <f t="shared" si="2"/>
        <v>19628479.080000002</v>
      </c>
    </row>
    <row r="100" spans="1:8" s="8" customFormat="1" ht="19.5" customHeight="1" hidden="1">
      <c r="A100" s="21"/>
      <c r="B100" s="42"/>
      <c r="C100" s="55"/>
      <c r="D100" s="29"/>
      <c r="E100" s="33"/>
      <c r="F100" s="69"/>
      <c r="G100" s="28"/>
      <c r="H100" s="43">
        <f t="shared" si="2"/>
        <v>19628479.080000002</v>
      </c>
    </row>
    <row r="101" spans="1:8" s="8" customFormat="1" ht="19.5" customHeight="1" hidden="1">
      <c r="A101" s="21"/>
      <c r="B101" s="42"/>
      <c r="C101" s="55"/>
      <c r="D101" s="29"/>
      <c r="E101" s="79"/>
      <c r="F101" s="69"/>
      <c r="G101" s="28"/>
      <c r="H101" s="43">
        <f t="shared" si="2"/>
        <v>19628479.080000002</v>
      </c>
    </row>
    <row r="102" spans="1:8" s="8" customFormat="1" ht="19.5" customHeight="1" hidden="1">
      <c r="A102" s="21"/>
      <c r="B102" s="42"/>
      <c r="C102" s="55"/>
      <c r="D102" s="29"/>
      <c r="E102" s="33"/>
      <c r="F102" s="69"/>
      <c r="G102" s="28"/>
      <c r="H102" s="43">
        <f t="shared" si="2"/>
        <v>19628479.080000002</v>
      </c>
    </row>
    <row r="103" spans="1:8" s="8" customFormat="1" ht="19.5" customHeight="1" hidden="1">
      <c r="A103" s="21"/>
      <c r="B103" s="42"/>
      <c r="C103" s="55"/>
      <c r="D103" s="29"/>
      <c r="E103" s="33"/>
      <c r="F103" s="69"/>
      <c r="G103" s="28"/>
      <c r="H103" s="43">
        <f t="shared" si="2"/>
        <v>19628479.080000002</v>
      </c>
    </row>
    <row r="104" spans="1:8" s="8" customFormat="1" ht="19.5" customHeight="1" hidden="1">
      <c r="A104" s="21"/>
      <c r="B104" s="42"/>
      <c r="C104" s="55"/>
      <c r="D104" s="29"/>
      <c r="E104" s="33"/>
      <c r="F104" s="69"/>
      <c r="G104" s="28"/>
      <c r="H104" s="43">
        <f t="shared" si="2"/>
        <v>19628479.080000002</v>
      </c>
    </row>
    <row r="105" spans="1:8" s="8" customFormat="1" ht="19.5" customHeight="1" hidden="1">
      <c r="A105" s="21"/>
      <c r="B105" s="42"/>
      <c r="C105" s="55"/>
      <c r="D105" s="29"/>
      <c r="E105" s="33"/>
      <c r="F105" s="69"/>
      <c r="G105" s="28"/>
      <c r="H105" s="43">
        <f t="shared" si="2"/>
        <v>19628479.080000002</v>
      </c>
    </row>
    <row r="106" spans="1:8" s="8" customFormat="1" ht="19.5" customHeight="1" hidden="1">
      <c r="A106" s="21"/>
      <c r="B106" s="42"/>
      <c r="C106" s="39"/>
      <c r="D106" s="29"/>
      <c r="E106" s="87"/>
      <c r="F106" s="69"/>
      <c r="G106" s="28"/>
      <c r="H106" s="43">
        <f t="shared" si="2"/>
        <v>19628479.080000002</v>
      </c>
    </row>
    <row r="107" spans="1:8" s="8" customFormat="1" ht="19.5" customHeight="1" hidden="1">
      <c r="A107" s="21"/>
      <c r="B107" s="42"/>
      <c r="C107" s="39"/>
      <c r="D107" s="29"/>
      <c r="E107" s="33"/>
      <c r="F107" s="69"/>
      <c r="G107" s="28"/>
      <c r="H107" s="43">
        <f t="shared" si="2"/>
        <v>19628479.080000002</v>
      </c>
    </row>
    <row r="108" spans="1:8" s="8" customFormat="1" ht="19.5" customHeight="1" hidden="1">
      <c r="A108" s="21"/>
      <c r="B108" s="42"/>
      <c r="C108" s="39"/>
      <c r="D108" s="29"/>
      <c r="E108" s="33"/>
      <c r="F108" s="69"/>
      <c r="G108" s="28"/>
      <c r="H108" s="43">
        <f t="shared" si="2"/>
        <v>19628479.080000002</v>
      </c>
    </row>
    <row r="109" spans="1:8" s="8" customFormat="1" ht="19.5" customHeight="1" hidden="1">
      <c r="A109" s="21"/>
      <c r="B109" s="42"/>
      <c r="C109" s="39"/>
      <c r="D109" s="29"/>
      <c r="E109" s="33"/>
      <c r="F109" s="69"/>
      <c r="G109" s="28"/>
      <c r="H109" s="43">
        <f t="shared" si="2"/>
        <v>19628479.080000002</v>
      </c>
    </row>
    <row r="110" spans="1:8" s="8" customFormat="1" ht="19.5" customHeight="1" hidden="1">
      <c r="A110" s="21"/>
      <c r="B110" s="44"/>
      <c r="C110" s="54"/>
      <c r="D110" s="29"/>
      <c r="E110" s="33"/>
      <c r="F110" s="69"/>
      <c r="G110" s="28"/>
      <c r="H110" s="43">
        <f t="shared" si="2"/>
        <v>19628479.080000002</v>
      </c>
    </row>
    <row r="111" spans="1:8" s="8" customFormat="1" ht="19.5" customHeight="1">
      <c r="A111" s="21"/>
      <c r="B111" s="42"/>
      <c r="C111" s="59"/>
      <c r="D111" s="29"/>
      <c r="E111" s="33"/>
      <c r="F111" s="69"/>
      <c r="G111" s="28"/>
      <c r="H111" s="43">
        <f t="shared" si="2"/>
        <v>19628479.080000002</v>
      </c>
    </row>
    <row r="112" spans="1:8" s="8" customFormat="1" ht="19.5" customHeight="1" thickBot="1">
      <c r="A112" s="92"/>
      <c r="B112" s="45"/>
      <c r="C112" s="60"/>
      <c r="D112" s="25" t="s">
        <v>7</v>
      </c>
      <c r="E112" s="46">
        <f>SUM(E15:E111)</f>
        <v>8740847.309999999</v>
      </c>
      <c r="F112" s="71">
        <f>SUM(F15:F111)</f>
        <v>4022839.58</v>
      </c>
      <c r="G112" s="47"/>
      <c r="H112" s="48">
        <f>SUM(H13+E112-F112)</f>
        <v>19628479.08</v>
      </c>
    </row>
    <row r="113" spans="1:8" s="8" customFormat="1" ht="19.5" customHeight="1">
      <c r="A113" s="93"/>
      <c r="B113" s="19"/>
      <c r="C113" s="61"/>
      <c r="D113" s="19"/>
      <c r="E113" s="34"/>
      <c r="F113" s="72"/>
      <c r="G113" s="19"/>
      <c r="H113" s="19"/>
    </row>
    <row r="114" spans="1:8" s="8" customFormat="1" ht="19.5" customHeight="1">
      <c r="A114" s="93"/>
      <c r="B114" s="19"/>
      <c r="C114" s="61"/>
      <c r="D114" s="19"/>
      <c r="E114" s="34"/>
      <c r="F114" s="72"/>
      <c r="G114" s="19"/>
      <c r="H114" s="19"/>
    </row>
    <row r="115" spans="1:8" s="8" customFormat="1" ht="19.5" customHeight="1">
      <c r="A115" s="93"/>
      <c r="B115" s="19"/>
      <c r="C115" s="61"/>
      <c r="D115" s="19"/>
      <c r="E115" s="34"/>
      <c r="F115" s="72"/>
      <c r="G115" s="19"/>
      <c r="H115" s="19"/>
    </row>
    <row r="116" spans="1:8" s="8" customFormat="1" ht="19.5" customHeight="1">
      <c r="A116" s="93"/>
      <c r="B116" s="83"/>
      <c r="C116" s="84"/>
      <c r="D116" s="83"/>
      <c r="E116" s="83"/>
      <c r="F116" s="85"/>
      <c r="G116" s="83"/>
      <c r="H116" s="86"/>
    </row>
    <row r="117" spans="1:8" s="8" customFormat="1" ht="19.5" customHeight="1">
      <c r="A117" s="93"/>
      <c r="B117" s="98" t="s">
        <v>16</v>
      </c>
      <c r="C117" s="98"/>
      <c r="D117" s="98"/>
      <c r="E117" s="98"/>
      <c r="F117" s="98"/>
      <c r="G117" s="98"/>
      <c r="H117" s="98"/>
    </row>
    <row r="118" spans="1:8" s="8" customFormat="1" ht="19.5" customHeight="1">
      <c r="A118" s="93"/>
      <c r="B118" s="97" t="s">
        <v>95</v>
      </c>
      <c r="C118" s="97"/>
      <c r="D118" s="97"/>
      <c r="E118" s="97"/>
      <c r="F118" s="97"/>
      <c r="G118" s="97"/>
      <c r="H118" s="97"/>
    </row>
    <row r="119" spans="1:8" s="8" customFormat="1" ht="19.5" customHeight="1">
      <c r="A119" s="93"/>
      <c r="B119" s="84"/>
      <c r="C119" s="88"/>
      <c r="D119" s="89"/>
      <c r="E119" s="90"/>
      <c r="F119" s="91"/>
      <c r="G119" s="86"/>
      <c r="H119" s="86"/>
    </row>
    <row r="120" spans="1:8" s="8" customFormat="1" ht="19.5" customHeight="1">
      <c r="A120" s="93"/>
      <c r="B120" s="6"/>
      <c r="C120" s="62"/>
      <c r="D120" s="3"/>
      <c r="E120" s="35"/>
      <c r="F120" s="73"/>
      <c r="G120" s="4"/>
      <c r="H120" s="4"/>
    </row>
    <row r="121" spans="1:8" s="8" customFormat="1" ht="19.5" customHeight="1">
      <c r="A121" s="93"/>
      <c r="B121" s="52"/>
      <c r="C121" s="63"/>
      <c r="D121" s="52"/>
      <c r="E121" s="52"/>
      <c r="F121" s="75"/>
      <c r="G121" s="52"/>
      <c r="H121" s="52"/>
    </row>
    <row r="122" spans="1:8" s="8" customFormat="1" ht="19.5" customHeight="1">
      <c r="A122" s="93"/>
      <c r="B122" s="51"/>
      <c r="C122" s="53"/>
      <c r="D122" s="51"/>
      <c r="E122" s="51"/>
      <c r="F122" s="74"/>
      <c r="G122" s="51"/>
      <c r="H122" s="51"/>
    </row>
    <row r="123" spans="1:8" s="8" customFormat="1" ht="19.5" customHeight="1">
      <c r="A123" s="93"/>
      <c r="B123" s="50"/>
      <c r="C123" s="64"/>
      <c r="D123" s="50"/>
      <c r="E123" s="50"/>
      <c r="F123" s="76"/>
      <c r="G123" s="50"/>
      <c r="H123" s="50"/>
    </row>
    <row r="124" spans="1:8" s="8" customFormat="1" ht="19.5" customHeight="1">
      <c r="A124" s="93"/>
      <c r="B124" s="50"/>
      <c r="C124" s="64"/>
      <c r="D124" s="50"/>
      <c r="E124" s="50"/>
      <c r="F124" s="76"/>
      <c r="G124" s="50"/>
      <c r="H124" s="50"/>
    </row>
    <row r="125" spans="1:8" s="8" customFormat="1" ht="19.5" customHeight="1">
      <c r="A125" s="93"/>
      <c r="B125" s="50"/>
      <c r="C125" s="64"/>
      <c r="D125" s="50"/>
      <c r="E125" s="50"/>
      <c r="F125" s="76"/>
      <c r="G125" s="50"/>
      <c r="H125" s="50"/>
    </row>
    <row r="126" spans="1:9" s="8" customFormat="1" ht="19.5" customHeight="1">
      <c r="A126" s="18"/>
      <c r="B126" s="50"/>
      <c r="C126" s="64"/>
      <c r="D126" s="50"/>
      <c r="E126" s="50"/>
      <c r="F126" s="76"/>
      <c r="G126" s="50"/>
      <c r="H126" s="50"/>
      <c r="I126" s="24"/>
    </row>
    <row r="127" spans="1:8" s="8" customFormat="1" ht="21.75" customHeight="1">
      <c r="A127" s="18"/>
      <c r="B127" s="9"/>
      <c r="C127" s="65"/>
      <c r="D127" s="9"/>
      <c r="E127" s="36"/>
      <c r="F127" s="77"/>
      <c r="G127" s="9"/>
      <c r="H127" s="9"/>
    </row>
    <row r="128" spans="1:8" s="8" customFormat="1" ht="21.75" customHeight="1">
      <c r="A128" s="18"/>
      <c r="B128" s="9"/>
      <c r="C128" s="65"/>
      <c r="D128" s="9"/>
      <c r="E128" s="36"/>
      <c r="F128" s="77"/>
      <c r="G128" s="9"/>
      <c r="H128" s="9"/>
    </row>
    <row r="129" spans="1:8" s="8" customFormat="1" ht="21.75" customHeight="1">
      <c r="A129" s="18"/>
      <c r="B129" s="9"/>
      <c r="C129" s="65"/>
      <c r="D129" s="9"/>
      <c r="E129" s="36"/>
      <c r="F129" s="77"/>
      <c r="G129" s="9"/>
      <c r="H129" s="9"/>
    </row>
    <row r="130" spans="1:8" ht="24" customHeight="1">
      <c r="A130" s="5"/>
      <c r="B130" s="9"/>
      <c r="C130" s="65"/>
      <c r="D130" s="9"/>
      <c r="E130" s="36"/>
      <c r="F130" s="77"/>
      <c r="G130" s="9"/>
      <c r="H130" s="9"/>
    </row>
    <row r="131" spans="1:8" ht="24" customHeight="1">
      <c r="A131" s="5"/>
      <c r="B131" s="9"/>
      <c r="C131" s="65"/>
      <c r="D131" s="9"/>
      <c r="E131" s="36"/>
      <c r="F131" s="77"/>
      <c r="G131" s="9"/>
      <c r="H131" s="9"/>
    </row>
    <row r="132" spans="1:8" ht="30.75" customHeight="1">
      <c r="A132" s="7"/>
      <c r="B132" s="9"/>
      <c r="C132" s="65"/>
      <c r="D132" s="9"/>
      <c r="E132" s="36"/>
      <c r="F132" s="77"/>
      <c r="G132" s="9"/>
      <c r="H132" s="9"/>
    </row>
    <row r="133" spans="1:8" ht="24" customHeight="1">
      <c r="A133" s="7"/>
      <c r="B133" s="9"/>
      <c r="C133" s="65"/>
      <c r="D133" s="9"/>
      <c r="E133" s="36"/>
      <c r="F133" s="77"/>
      <c r="G133" s="9"/>
      <c r="H133" s="9"/>
    </row>
    <row r="134" spans="1:8" ht="24" customHeight="1">
      <c r="A134" s="23"/>
      <c r="B134" s="9"/>
      <c r="C134" s="65"/>
      <c r="D134" s="9"/>
      <c r="E134" s="36"/>
      <c r="F134" s="77"/>
      <c r="G134" s="9"/>
      <c r="H134" s="9"/>
    </row>
    <row r="135" spans="1:8" ht="24" customHeight="1">
      <c r="A135" s="23"/>
      <c r="B135" s="9"/>
      <c r="C135" s="65"/>
      <c r="D135" s="9"/>
      <c r="E135" s="36"/>
      <c r="F135" s="77"/>
      <c r="G135" s="9"/>
      <c r="H135" s="9"/>
    </row>
    <row r="136" spans="1:8" ht="24" customHeight="1">
      <c r="A136" s="7"/>
      <c r="B136" s="9"/>
      <c r="C136" s="65"/>
      <c r="D136" s="9"/>
      <c r="E136" s="36"/>
      <c r="F136" s="77"/>
      <c r="G136" s="9"/>
      <c r="H136" s="9"/>
    </row>
    <row r="137" spans="1:8" ht="24" customHeight="1">
      <c r="A137" s="7"/>
      <c r="B137" s="9"/>
      <c r="C137" s="65"/>
      <c r="D137" s="9"/>
      <c r="E137" s="36"/>
      <c r="F137" s="77"/>
      <c r="G137" s="9"/>
      <c r="H137" s="9"/>
    </row>
    <row r="138" spans="1:8" ht="24" customHeight="1">
      <c r="A138" s="5"/>
      <c r="B138" s="9"/>
      <c r="C138" s="65"/>
      <c r="D138" s="9"/>
      <c r="E138" s="36"/>
      <c r="F138" s="77"/>
      <c r="G138" s="9"/>
      <c r="H138" s="9"/>
    </row>
    <row r="139" ht="24" customHeight="1">
      <c r="A139" s="52"/>
    </row>
    <row r="140" ht="24" customHeight="1">
      <c r="A140" s="51"/>
    </row>
    <row r="141" ht="24" customHeight="1">
      <c r="A141" s="50"/>
    </row>
    <row r="142" ht="24" customHeight="1">
      <c r="A142" s="50"/>
    </row>
    <row r="143" ht="24" customHeight="1">
      <c r="A143" s="50"/>
    </row>
    <row r="144" ht="20.25">
      <c r="A144" s="50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75" ht="13.5" thickBot="1"/>
    <row r="176" ht="15">
      <c r="A176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118:H118"/>
    <mergeCell ref="B117:H117"/>
    <mergeCell ref="A12:A14"/>
    <mergeCell ref="E13:F13"/>
    <mergeCell ref="B12:D12"/>
    <mergeCell ref="E12:H12"/>
  </mergeCells>
  <printOptions horizontalCentered="1"/>
  <pageMargins left="0" right="0" top="0.15748031496062992" bottom="0.35433070866141736" header="0" footer="0"/>
  <pageSetup fitToHeight="1" fitToWidth="1" horizontalDpi="600" verticalDpi="600" orientation="portrait" scale="41" r:id="rId2"/>
  <headerFooter alignWithMargins="0">
    <oddFooter>&amp;RPágina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2022-03-07T15:09:24Z</cp:lastPrinted>
  <dcterms:created xsi:type="dcterms:W3CDTF">2006-07-11T17:39:34Z</dcterms:created>
  <dcterms:modified xsi:type="dcterms:W3CDTF">2022-03-08T19:44:26Z</dcterms:modified>
  <cp:category/>
  <cp:version/>
  <cp:contentType/>
  <cp:contentStatus/>
</cp:coreProperties>
</file>