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banco'!$A$3:$H$115</definedName>
    <definedName name="_xlnm.Print_Titles" localSheetId="0">'libro banco'!$1:$16</definedName>
  </definedNames>
  <calcPr fullCalcOnLoad="1"/>
</workbook>
</file>

<file path=xl/comments1.xml><?xml version="1.0" encoding="utf-8"?>
<comments xmlns="http://schemas.openxmlformats.org/spreadsheetml/2006/main">
  <authors>
    <author>Ana Aurelina Gomez Torrez</author>
  </authors>
  <commentList>
    <comment ref="H15" authorId="0">
      <text>
        <r>
          <rPr>
            <b/>
            <sz val="9"/>
            <rFont val="Tahoma"/>
            <family val="2"/>
          </rPr>
          <t>Ana Aurelina Gomez Torrez:</t>
        </r>
        <r>
          <rPr>
            <sz val="9"/>
            <rFont val="Tahoma"/>
            <family val="2"/>
          </rPr>
          <t xml:space="preserve">
Se hizo ajuste al balance inicial para conciliar con el Balance disponible de la Tesoreria Nacional. 
Correpcion Registro de Devengado.</t>
        </r>
      </text>
    </comment>
  </commentList>
</comments>
</file>

<file path=xl/sharedStrings.xml><?xml version="1.0" encoding="utf-8"?>
<sst xmlns="http://schemas.openxmlformats.org/spreadsheetml/2006/main" count="158" uniqueCount="151">
  <si>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</si>
  <si>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</si>
  <si>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</si>
  <si>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</si>
  <si>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</si>
  <si>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</si>
  <si>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</si>
  <si>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</si>
  <si>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</si>
  <si>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</si>
  <si>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</si>
  <si>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</si>
  <si>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</si>
  <si>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</si>
  <si>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</si>
  <si>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</si>
  <si>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Visanet</t>
  </si>
  <si>
    <t>Ventas Diversas Farmaceuticas, SRL</t>
  </si>
  <si>
    <t>452400430004</t>
  </si>
  <si>
    <t>Servicios Electromedicos e Institucionales, SA</t>
  </si>
  <si>
    <t>Dev-909</t>
  </si>
  <si>
    <t>Dev-932</t>
  </si>
  <si>
    <t>Dev-937</t>
  </si>
  <si>
    <t>Dev-960</t>
  </si>
  <si>
    <t>Dev-966</t>
  </si>
  <si>
    <t>Dev-968</t>
  </si>
  <si>
    <t>Dev-906(Anulado)</t>
  </si>
  <si>
    <t>Dev-980</t>
  </si>
  <si>
    <t>Dev-893 (Anulado)</t>
  </si>
  <si>
    <t>Dev-983</t>
  </si>
  <si>
    <t>Dev-988</t>
  </si>
  <si>
    <t>Dev-990</t>
  </si>
  <si>
    <t>Dev-993</t>
  </si>
  <si>
    <t>Dev-996</t>
  </si>
  <si>
    <t>Dev-1001</t>
  </si>
  <si>
    <t>Dev-1003</t>
  </si>
  <si>
    <t>Dev-1005</t>
  </si>
  <si>
    <t>Dev-1007</t>
  </si>
  <si>
    <t>Dev-1020</t>
  </si>
  <si>
    <t>Dev-1022</t>
  </si>
  <si>
    <t>Dev-1024</t>
  </si>
  <si>
    <t>Dev-1026</t>
  </si>
  <si>
    <t>Dev-1029</t>
  </si>
  <si>
    <t>Dev-1031</t>
  </si>
  <si>
    <t>Dev-1034</t>
  </si>
  <si>
    <t>Dev-1036</t>
  </si>
  <si>
    <t>Dev-1038</t>
  </si>
  <si>
    <t>Dev-1040</t>
  </si>
  <si>
    <t>Dev-1042</t>
  </si>
  <si>
    <t>Dev-1046</t>
  </si>
  <si>
    <t>Dev-1049</t>
  </si>
  <si>
    <t>Dev-1054</t>
  </si>
  <si>
    <t>Dev-1057</t>
  </si>
  <si>
    <t>Dev-1061</t>
  </si>
  <si>
    <t>Dev-1065</t>
  </si>
  <si>
    <t>Dev-1067</t>
  </si>
  <si>
    <t>452400540142</t>
  </si>
  <si>
    <t>459351335</t>
  </si>
  <si>
    <t>459351145</t>
  </si>
  <si>
    <t>459351146</t>
  </si>
  <si>
    <t>19416569</t>
  </si>
  <si>
    <t>459436680</t>
  </si>
  <si>
    <t>459436677</t>
  </si>
  <si>
    <t>459439346</t>
  </si>
  <si>
    <t>459439348</t>
  </si>
  <si>
    <t>452400430005</t>
  </si>
  <si>
    <t>19416573</t>
  </si>
  <si>
    <t>452400540101</t>
  </si>
  <si>
    <t>457557807</t>
  </si>
  <si>
    <t>452400430002</t>
  </si>
  <si>
    <t>452400510459</t>
  </si>
  <si>
    <t>Pago Nomina Caracter Temporal Junio 2021</t>
  </si>
  <si>
    <t>CEMADOJA(30/06/2021)</t>
  </si>
  <si>
    <t>ARS Meta salud</t>
  </si>
  <si>
    <t>CEMADOJA(01/07/2021)</t>
  </si>
  <si>
    <t>CEMADOJA(02/07/2021)</t>
  </si>
  <si>
    <t>CEMADOJA(03/07/2021)</t>
  </si>
  <si>
    <t>CEMADOJA(04/07/2021)</t>
  </si>
  <si>
    <t>ARS GMA (30/06/2021)</t>
  </si>
  <si>
    <t>ARS APS</t>
  </si>
  <si>
    <t>PAGO INDEMNIZACIÓN EX-EMPLEADOS</t>
  </si>
  <si>
    <t>Compañía Dominicana De Telefonos C por A</t>
  </si>
  <si>
    <t>CEMADOJA(05/07/2021)</t>
  </si>
  <si>
    <t>CEMADOJA(06/07/2021)</t>
  </si>
  <si>
    <t>CEMADOJA(06/07/2021) (error de estudio)</t>
  </si>
  <si>
    <t>Fundacion Cruz Jiminian (Margarita Perez)</t>
  </si>
  <si>
    <t>CEMADOJA(07/07/2021)</t>
  </si>
  <si>
    <t>CEMADOJA(07/07/2021)(error de estudio)</t>
  </si>
  <si>
    <t>CEMADOJA(08/07/2021)</t>
  </si>
  <si>
    <t>CEMADOJA(08/07/2021)(error de estudio)</t>
  </si>
  <si>
    <t xml:space="preserve">Universidad Autonoma De Santo Domingo </t>
  </si>
  <si>
    <t>CEMADOJA(09/07/2021)</t>
  </si>
  <si>
    <t>CEMADOJA(09/07/2021)(error de estudio)</t>
  </si>
  <si>
    <t>CEMADOJA(10/07/2021)</t>
  </si>
  <si>
    <t>CEMADOJA(11/07/2021)</t>
  </si>
  <si>
    <t>Incentivo Productividad Medicos mes de Marzo 2021</t>
  </si>
  <si>
    <t xml:space="preserve">ARS Senasa Contributivo </t>
  </si>
  <si>
    <t>CEMADOJA(12/07/2021)</t>
  </si>
  <si>
    <t>CEMADOJA(12/07/2021)(error de estudio)</t>
  </si>
  <si>
    <t>CEMADOJA(13/07/2021)</t>
  </si>
  <si>
    <t>Pago Incentivo Productividad Tecnicos Marzo 2021</t>
  </si>
  <si>
    <t xml:space="preserve">Altice Dominicana </t>
  </si>
  <si>
    <t>ARS Renacer</t>
  </si>
  <si>
    <t xml:space="preserve">Anulacion (Servicios Electromedicos e Institucionales, SA) correspondiente a junio 30-2021 modificacion de Retenciones </t>
  </si>
  <si>
    <t>Anulacion de Devengado (Julio Elias Perez Montilla) correspondiente al 28-06-2021 cambio de cuentas gastos</t>
  </si>
  <si>
    <t xml:space="preserve">Julio Elias Perez Montilla </t>
  </si>
  <si>
    <t>CEMADOJA(14/07/2021)</t>
  </si>
  <si>
    <t>CEMADOJA(15/07/2021)</t>
  </si>
  <si>
    <t xml:space="preserve">Primera ARS de Humano </t>
  </si>
  <si>
    <t>ARS Humano</t>
  </si>
  <si>
    <t>CEMADOJA(16/07/2021)</t>
  </si>
  <si>
    <t>CEMADOJA(17/07/2021)</t>
  </si>
  <si>
    <t>CEMADOJA(18/07/2021)</t>
  </si>
  <si>
    <t>Pago Nomina adicinal Caracter Temporal Julio 2021</t>
  </si>
  <si>
    <t>ARS Universal</t>
  </si>
  <si>
    <t>QE Suplidores SRL</t>
  </si>
  <si>
    <t>Nomina Compensacion Militar mes de Julio 2021</t>
  </si>
  <si>
    <t>CEMADOJA(19/07/2021)</t>
  </si>
  <si>
    <t xml:space="preserve">CEMADOJA(19/07/2021)Error de estudio </t>
  </si>
  <si>
    <t>CEMADOJA(20/07/2021)</t>
  </si>
  <si>
    <t>ARS Futuro</t>
  </si>
  <si>
    <t>EDYJCSA, SRL</t>
  </si>
  <si>
    <t>Global Medica Dominicana , SA</t>
  </si>
  <si>
    <t xml:space="preserve">Pago ARS Senasa Subsidiado </t>
  </si>
  <si>
    <t>Nomina Adicional Carácter Temporal abril 2021</t>
  </si>
  <si>
    <t xml:space="preserve">Pago Vacaciones Exempleados </t>
  </si>
  <si>
    <t>Pago Productividad Medicos Mes de Abril 2021</t>
  </si>
  <si>
    <t>Pago Productividad Tecnicos Mes de Abril 2021</t>
  </si>
  <si>
    <t>RD Diesel</t>
  </si>
  <si>
    <t>Nomina Adicional Carácter Temporal Mayo 2021</t>
  </si>
  <si>
    <t>CEMADOJA(21/07/2021)</t>
  </si>
  <si>
    <t>CEMADOJA(22/07/2021)</t>
  </si>
  <si>
    <t>Planet Medical Services, SRL</t>
  </si>
  <si>
    <t>Medi Sol SRL</t>
  </si>
  <si>
    <t>Unique Representaciones, SRL</t>
  </si>
  <si>
    <t>Sowey Comercial EIRL</t>
  </si>
  <si>
    <t>CEMADOJA(23/07/2021)</t>
  </si>
  <si>
    <t xml:space="preserve">CEMADOJA(23/07/2021)error de estudio </t>
  </si>
  <si>
    <t xml:space="preserve">CEMADOJA(24/07/2021) </t>
  </si>
  <si>
    <t xml:space="preserve">CEMADOJA(25/07/2021) </t>
  </si>
  <si>
    <t xml:space="preserve">CEMADOJA(26/07/2021) </t>
  </si>
  <si>
    <t xml:space="preserve">CEMADOJA(27/07/2021) </t>
  </si>
  <si>
    <t xml:space="preserve">Pily Gourmet, SRL </t>
  </si>
  <si>
    <t>A&amp;Y Electric, SRL</t>
  </si>
  <si>
    <t>Ayuntamiento Del Distrito Nacional</t>
  </si>
  <si>
    <t>Tecnas CporA</t>
  </si>
  <si>
    <t>Farmaceuticas Avanzada, SRL</t>
  </si>
  <si>
    <t>ARS Reservas</t>
  </si>
  <si>
    <r>
      <t xml:space="preserve">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Julio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</si>
  <si>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Licda. Ana Gómez Torres                                         Lic. Ramón V. Feliz Olivero                                                                           Dra. Glendis Ozuna  Feliciano</t>
  </si>
  <si>
    <t xml:space="preserve">           Contadora                                                         Enc. Administrativo y Financiero                                                                                   Directora General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</si>
</sst>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 vertical="center"/>
    </xf>
    <xf numFmtId="1" fontId="0" fillId="33" borderId="0" xfId="0" applyNumberFormat="1" applyFill="1" applyAlignment="1">
      <alignment horizontal="left" vertical="center"/>
    </xf>
    <xf numFmtId="1" fontId="1" fillId="33" borderId="0" xfId="0" applyNumberFormat="1" applyFont="1" applyFill="1" applyAlignment="1">
      <alignment horizontal="left" vertical="center"/>
    </xf>
    <xf numFmtId="1" fontId="6" fillId="34" borderId="13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>
      <alignment horizontal="left"/>
    </xf>
    <xf numFmtId="1" fontId="13" fillId="0" borderId="19" xfId="0" applyNumberFormat="1" applyFont="1" applyFill="1" applyBorder="1" applyAlignment="1">
      <alignment horizontal="left" vertical="center"/>
    </xf>
    <xf numFmtId="1" fontId="3" fillId="33" borderId="18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71" fontId="0" fillId="33" borderId="0" xfId="49" applyFont="1" applyFill="1" applyAlignment="1">
      <alignment vertical="center"/>
    </xf>
    <xf numFmtId="171" fontId="1" fillId="33" borderId="0" xfId="49" applyFont="1" applyFill="1" applyAlignment="1">
      <alignment horizontal="center" vertical="center"/>
    </xf>
    <xf numFmtId="171" fontId="6" fillId="34" borderId="0" xfId="49" applyFont="1" applyFill="1" applyBorder="1" applyAlignment="1">
      <alignment horizontal="center" vertical="center" wrapText="1"/>
    </xf>
    <xf numFmtId="171" fontId="13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/>
    </xf>
    <xf numFmtId="4" fontId="12" fillId="33" borderId="24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14" fontId="6" fillId="34" borderId="32" xfId="0" applyNumberFormat="1" applyFont="1" applyFill="1" applyBorder="1" applyAlignment="1">
      <alignment horizontal="center" vertical="center" wrapText="1"/>
    </xf>
    <xf numFmtId="14" fontId="6" fillId="34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6</xdr:row>
      <xdr:rowOff>247650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0</xdr:colOff>
      <xdr:row>5</xdr:row>
      <xdr:rowOff>371475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95275"/>
          <a:ext cx="2638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90" zoomScaleNormal="90" zoomScaleSheetLayoutView="70" zoomScalePageLayoutView="0" workbookViewId="0" topLeftCell="A7">
      <selection activeCell="D15" sqref="D15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5.8515625" style="44" customWidth="1"/>
    <col min="4" max="4" width="55.140625" style="1" customWidth="1"/>
    <col min="5" max="5" width="20.421875" style="52" customWidth="1"/>
    <col min="6" max="6" width="19.140625" style="1" customWidth="1"/>
    <col min="7" max="7" width="16.0039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5" s="12" customFormat="1" ht="15" customHeight="1">
      <c r="C1" s="35"/>
      <c r="E1" s="45"/>
    </row>
    <row r="2" spans="3:5" s="12" customFormat="1" ht="12.75">
      <c r="C2" s="35"/>
      <c r="E2" s="45"/>
    </row>
    <row r="3" spans="1:10" s="12" customFormat="1" ht="21" customHeight="1">
      <c r="A3" s="81" t="s">
        <v>9</v>
      </c>
      <c r="B3" s="81"/>
      <c r="C3" s="81"/>
      <c r="D3" s="81"/>
      <c r="E3" s="81"/>
      <c r="F3" s="81"/>
      <c r="G3" s="81"/>
      <c r="H3" s="81"/>
      <c r="I3" s="15"/>
      <c r="J3" s="15"/>
    </row>
    <row r="4" spans="1:8" s="12" customFormat="1" ht="12.75" customHeight="1">
      <c r="A4" s="81"/>
      <c r="B4" s="81"/>
      <c r="C4" s="81"/>
      <c r="D4" s="81"/>
      <c r="E4" s="81"/>
      <c r="F4" s="81"/>
      <c r="G4" s="81"/>
      <c r="H4" s="81"/>
    </row>
    <row r="5" spans="1:10" s="12" customFormat="1" ht="30" customHeight="1">
      <c r="A5" s="82" t="s">
        <v>10</v>
      </c>
      <c r="B5" s="82"/>
      <c r="C5" s="82"/>
      <c r="D5" s="82"/>
      <c r="E5" s="82"/>
      <c r="F5" s="82"/>
      <c r="G5" s="82"/>
      <c r="H5" s="82"/>
      <c r="I5" s="16"/>
      <c r="J5" s="16"/>
    </row>
    <row r="6" spans="1:10" s="12" customFormat="1" ht="30.75" customHeight="1">
      <c r="A6" s="83" t="s">
        <v>11</v>
      </c>
      <c r="B6" s="83"/>
      <c r="C6" s="83"/>
      <c r="D6" s="83"/>
      <c r="E6" s="83"/>
      <c r="F6" s="83"/>
      <c r="G6" s="83"/>
      <c r="H6" s="83"/>
      <c r="I6" s="17"/>
      <c r="J6" s="17"/>
    </row>
    <row r="7" spans="1:8" s="12" customFormat="1" ht="20.25">
      <c r="A7" s="85" t="s">
        <v>12</v>
      </c>
      <c r="B7" s="85"/>
      <c r="C7" s="85"/>
      <c r="D7" s="85"/>
      <c r="E7" s="85"/>
      <c r="F7" s="85"/>
      <c r="G7" s="85"/>
      <c r="H7" s="85"/>
    </row>
    <row r="8" spans="1:8" s="12" customFormat="1" ht="20.25">
      <c r="A8" s="86"/>
      <c r="B8" s="86"/>
      <c r="C8" s="86"/>
      <c r="D8" s="86"/>
      <c r="E8" s="86"/>
      <c r="F8" s="86"/>
      <c r="G8" s="86"/>
      <c r="H8" s="86"/>
    </row>
    <row r="9" spans="1:8" s="12" customFormat="1" ht="12.75">
      <c r="A9" s="13"/>
      <c r="B9" s="13"/>
      <c r="C9" s="36"/>
      <c r="D9" s="13"/>
      <c r="E9" s="46"/>
      <c r="F9" s="13"/>
      <c r="G9" s="13"/>
      <c r="H9" s="13"/>
    </row>
    <row r="10" spans="1:8" s="12" customFormat="1" ht="18">
      <c r="A10" s="84" t="s">
        <v>3</v>
      </c>
      <c r="B10" s="84"/>
      <c r="C10" s="84"/>
      <c r="D10" s="84"/>
      <c r="E10" s="84"/>
      <c r="F10" s="84"/>
      <c r="G10" s="84"/>
      <c r="H10" s="84"/>
    </row>
    <row r="11" spans="1:8" s="12" customFormat="1" ht="18">
      <c r="A11" s="84" t="s">
        <v>8</v>
      </c>
      <c r="B11" s="84"/>
      <c r="C11" s="84"/>
      <c r="D11" s="84"/>
      <c r="E11" s="84"/>
      <c r="F11" s="84"/>
      <c r="G11" s="84"/>
      <c r="H11" s="84"/>
    </row>
    <row r="12" spans="1:8" s="12" customFormat="1" ht="18" customHeight="1">
      <c r="A12" s="75" t="s">
        <v>148</v>
      </c>
      <c r="B12" s="75"/>
      <c r="C12" s="75"/>
      <c r="D12" s="75"/>
      <c r="E12" s="75"/>
      <c r="F12" s="75"/>
      <c r="G12" s="75"/>
      <c r="H12" s="75"/>
    </row>
    <row r="13" spans="3:5" s="12" customFormat="1" ht="19.5" customHeight="1" thickBot="1">
      <c r="C13" s="35"/>
      <c r="E13" s="45"/>
    </row>
    <row r="14" spans="1:12" s="3" customFormat="1" ht="36.75" customHeight="1">
      <c r="A14" s="66"/>
      <c r="B14" s="70" t="s">
        <v>15</v>
      </c>
      <c r="C14" s="71"/>
      <c r="D14" s="71"/>
      <c r="E14" s="71" t="s">
        <v>14</v>
      </c>
      <c r="F14" s="71"/>
      <c r="G14" s="71"/>
      <c r="H14" s="72"/>
      <c r="I14" s="8"/>
      <c r="J14" s="8"/>
      <c r="K14" s="8"/>
      <c r="L14" s="8"/>
    </row>
    <row r="15" spans="1:12" s="3" customFormat="1" ht="37.5" customHeight="1">
      <c r="A15" s="67"/>
      <c r="B15" s="76"/>
      <c r="C15" s="77"/>
      <c r="D15" s="11"/>
      <c r="E15" s="69" t="s">
        <v>6</v>
      </c>
      <c r="F15" s="69"/>
      <c r="G15" s="24"/>
      <c r="H15" s="53">
        <v>12943074.499999994</v>
      </c>
      <c r="I15" s="8"/>
      <c r="J15" s="8"/>
      <c r="K15" s="8"/>
      <c r="L15" s="8"/>
    </row>
    <row r="16" spans="1:12" s="3" customFormat="1" ht="45.75" customHeight="1" thickBot="1">
      <c r="A16" s="68"/>
      <c r="B16" s="56" t="s">
        <v>4</v>
      </c>
      <c r="C16" s="37" t="s">
        <v>13</v>
      </c>
      <c r="D16" s="19" t="s">
        <v>5</v>
      </c>
      <c r="E16" s="47" t="s">
        <v>0</v>
      </c>
      <c r="F16" s="18" t="s">
        <v>1</v>
      </c>
      <c r="G16" s="18"/>
      <c r="H16" s="57" t="s">
        <v>2</v>
      </c>
      <c r="I16" s="8"/>
      <c r="J16" s="8"/>
      <c r="K16" s="8"/>
      <c r="L16" s="8"/>
    </row>
    <row r="17" spans="1:8" s="10" customFormat="1" ht="19.5" customHeight="1">
      <c r="A17" s="22"/>
      <c r="B17" s="58">
        <v>44378</v>
      </c>
      <c r="C17" s="54" t="s">
        <v>20</v>
      </c>
      <c r="D17" s="32" t="s">
        <v>71</v>
      </c>
      <c r="E17" s="29"/>
      <c r="F17" s="29">
        <v>800810.15</v>
      </c>
      <c r="G17" s="30"/>
      <c r="H17" s="59">
        <f>SUM(H15+E17-F17)</f>
        <v>12142264.349999994</v>
      </c>
    </row>
    <row r="18" spans="1:8" s="8" customFormat="1" ht="19.5" customHeight="1">
      <c r="A18" s="23"/>
      <c r="B18" s="58">
        <v>44379</v>
      </c>
      <c r="C18" s="54">
        <v>459386184</v>
      </c>
      <c r="D18" s="32" t="s">
        <v>72</v>
      </c>
      <c r="E18" s="29">
        <v>84661</v>
      </c>
      <c r="F18" s="29"/>
      <c r="G18" s="33"/>
      <c r="H18" s="59">
        <f>SUM(H17+E18-F18)</f>
        <v>12226925.349999994</v>
      </c>
    </row>
    <row r="19" spans="1:8" s="8" customFormat="1" ht="19.5" customHeight="1">
      <c r="A19" s="23"/>
      <c r="B19" s="58">
        <v>44382</v>
      </c>
      <c r="C19" s="54" t="s">
        <v>56</v>
      </c>
      <c r="D19" s="32" t="s">
        <v>73</v>
      </c>
      <c r="E19" s="29">
        <v>16060</v>
      </c>
      <c r="F19" s="30"/>
      <c r="G19" s="30"/>
      <c r="H19" s="59">
        <f>SUM(H18+E19-F19)</f>
        <v>12242985.349999994</v>
      </c>
    </row>
    <row r="20" spans="1:8" s="8" customFormat="1" ht="19.5" customHeight="1">
      <c r="A20" s="23"/>
      <c r="B20" s="58">
        <v>44379</v>
      </c>
      <c r="C20" s="54">
        <v>459386185</v>
      </c>
      <c r="D20" s="32" t="s">
        <v>74</v>
      </c>
      <c r="E20" s="29">
        <v>61040</v>
      </c>
      <c r="F20" s="30"/>
      <c r="G20" s="30"/>
      <c r="H20" s="59">
        <f aca="true" t="shared" si="0" ref="H20:H49">SUM(H19+E20-F20)</f>
        <v>12304025.349999994</v>
      </c>
    </row>
    <row r="21" spans="1:8" s="8" customFormat="1" ht="19.5" customHeight="1">
      <c r="A21" s="23"/>
      <c r="B21" s="58">
        <v>44382</v>
      </c>
      <c r="C21" s="54" t="s">
        <v>57</v>
      </c>
      <c r="D21" s="32" t="s">
        <v>75</v>
      </c>
      <c r="E21" s="29">
        <v>100776</v>
      </c>
      <c r="F21" s="30"/>
      <c r="G21" s="30"/>
      <c r="H21" s="59">
        <f t="shared" si="0"/>
        <v>12404801.349999994</v>
      </c>
    </row>
    <row r="22" spans="1:8" s="8" customFormat="1" ht="19.5" customHeight="1">
      <c r="A22" s="23"/>
      <c r="B22" s="58">
        <v>44382</v>
      </c>
      <c r="C22" s="54">
        <v>459351333</v>
      </c>
      <c r="D22" s="32" t="s">
        <v>76</v>
      </c>
      <c r="E22" s="29">
        <v>13040</v>
      </c>
      <c r="F22" s="29"/>
      <c r="G22" s="30"/>
      <c r="H22" s="59">
        <f t="shared" si="0"/>
        <v>12417841.349999994</v>
      </c>
    </row>
    <row r="23" spans="1:8" s="8" customFormat="1" ht="19.5" customHeight="1">
      <c r="A23" s="23"/>
      <c r="B23" s="58">
        <v>44382</v>
      </c>
      <c r="C23" s="54">
        <v>459351334</v>
      </c>
      <c r="D23" s="32" t="s">
        <v>77</v>
      </c>
      <c r="E23" s="29">
        <v>14396</v>
      </c>
      <c r="F23" s="30"/>
      <c r="G23" s="30"/>
      <c r="H23" s="59">
        <f t="shared" si="0"/>
        <v>12432237.349999994</v>
      </c>
    </row>
    <row r="24" spans="1:8" s="8" customFormat="1" ht="19.5" customHeight="1">
      <c r="A24" s="23"/>
      <c r="B24" s="58">
        <v>44382</v>
      </c>
      <c r="C24" s="54">
        <v>19416567</v>
      </c>
      <c r="D24" s="32" t="s">
        <v>78</v>
      </c>
      <c r="E24" s="29">
        <v>68744</v>
      </c>
      <c r="F24" s="30"/>
      <c r="G24" s="30"/>
      <c r="H24" s="59">
        <f t="shared" si="0"/>
        <v>12500981.349999994</v>
      </c>
    </row>
    <row r="25" spans="1:8" s="8" customFormat="1" ht="19.5" customHeight="1">
      <c r="A25" s="23"/>
      <c r="B25" s="58">
        <v>44382</v>
      </c>
      <c r="C25" s="54">
        <v>19416564</v>
      </c>
      <c r="D25" s="32" t="s">
        <v>79</v>
      </c>
      <c r="E25" s="29">
        <v>5600</v>
      </c>
      <c r="F25" s="30"/>
      <c r="G25" s="30"/>
      <c r="H25" s="59">
        <f t="shared" si="0"/>
        <v>12506581.349999994</v>
      </c>
    </row>
    <row r="26" spans="1:8" s="8" customFormat="1" ht="19.5" customHeight="1">
      <c r="A26" s="23"/>
      <c r="B26" s="58">
        <v>44382</v>
      </c>
      <c r="C26" s="54" t="s">
        <v>21</v>
      </c>
      <c r="D26" s="32" t="s">
        <v>80</v>
      </c>
      <c r="E26" s="48"/>
      <c r="F26" s="48">
        <v>1015799.55</v>
      </c>
      <c r="G26" s="30"/>
      <c r="H26" s="59">
        <f t="shared" si="0"/>
        <v>11490781.799999993</v>
      </c>
    </row>
    <row r="27" spans="1:8" s="8" customFormat="1" ht="19.5" customHeight="1">
      <c r="A27" s="23"/>
      <c r="B27" s="58">
        <v>44383</v>
      </c>
      <c r="C27" s="54" t="s">
        <v>22</v>
      </c>
      <c r="D27" s="32" t="s">
        <v>81</v>
      </c>
      <c r="E27" s="48"/>
      <c r="F27" s="48">
        <v>188966.92</v>
      </c>
      <c r="G27" s="30"/>
      <c r="H27" s="59">
        <f t="shared" si="0"/>
        <v>11301814.879999993</v>
      </c>
    </row>
    <row r="28" spans="1:8" s="8" customFormat="1" ht="19.5" customHeight="1">
      <c r="A28" s="23"/>
      <c r="B28" s="58">
        <v>44384</v>
      </c>
      <c r="C28" s="54">
        <v>459351147</v>
      </c>
      <c r="D28" s="32" t="s">
        <v>82</v>
      </c>
      <c r="E28" s="48">
        <v>74614</v>
      </c>
      <c r="F28" s="29"/>
      <c r="G28" s="30"/>
      <c r="H28" s="59">
        <f t="shared" si="0"/>
        <v>11376428.879999993</v>
      </c>
    </row>
    <row r="29" spans="1:8" s="8" customFormat="1" ht="19.5" customHeight="1">
      <c r="A29" s="23"/>
      <c r="B29" s="58">
        <v>44384</v>
      </c>
      <c r="C29" s="54" t="s">
        <v>58</v>
      </c>
      <c r="D29" s="32" t="s">
        <v>83</v>
      </c>
      <c r="E29" s="29">
        <v>94010</v>
      </c>
      <c r="F29" s="30"/>
      <c r="G29" s="30"/>
      <c r="H29" s="59">
        <f t="shared" si="0"/>
        <v>11470438.879999993</v>
      </c>
    </row>
    <row r="30" spans="1:8" s="8" customFormat="1" ht="19.5" customHeight="1">
      <c r="A30" s="23"/>
      <c r="B30" s="58">
        <v>44384</v>
      </c>
      <c r="C30" s="54" t="s">
        <v>59</v>
      </c>
      <c r="D30" s="32" t="s">
        <v>84</v>
      </c>
      <c r="E30" s="29">
        <v>1050</v>
      </c>
      <c r="F30" s="30"/>
      <c r="G30" s="30"/>
      <c r="H30" s="59">
        <f t="shared" si="0"/>
        <v>11471488.879999993</v>
      </c>
    </row>
    <row r="31" spans="1:8" s="8" customFormat="1" ht="19.5" customHeight="1">
      <c r="A31" s="23"/>
      <c r="B31" s="58">
        <v>44384</v>
      </c>
      <c r="C31" s="54" t="s">
        <v>60</v>
      </c>
      <c r="D31" s="32" t="s">
        <v>85</v>
      </c>
      <c r="E31" s="29">
        <v>9500</v>
      </c>
      <c r="F31" s="30"/>
      <c r="G31" s="30"/>
      <c r="H31" s="59">
        <f t="shared" si="0"/>
        <v>11480988.879999993</v>
      </c>
    </row>
    <row r="32" spans="1:8" s="8" customFormat="1" ht="19.5" customHeight="1">
      <c r="A32" s="23"/>
      <c r="B32" s="58">
        <v>44386</v>
      </c>
      <c r="C32" s="54" t="s">
        <v>61</v>
      </c>
      <c r="D32" s="32" t="s">
        <v>86</v>
      </c>
      <c r="E32" s="29">
        <v>83692</v>
      </c>
      <c r="F32" s="30"/>
      <c r="G32" s="30"/>
      <c r="H32" s="59">
        <f t="shared" si="0"/>
        <v>11564680.879999993</v>
      </c>
    </row>
    <row r="33" spans="1:8" s="8" customFormat="1" ht="19.5" customHeight="1">
      <c r="A33" s="23"/>
      <c r="B33" s="58">
        <v>44386</v>
      </c>
      <c r="C33" s="54" t="s">
        <v>62</v>
      </c>
      <c r="D33" s="32" t="s">
        <v>87</v>
      </c>
      <c r="E33" s="29">
        <v>4578</v>
      </c>
      <c r="F33" s="29"/>
      <c r="G33" s="30"/>
      <c r="H33" s="59">
        <f t="shared" si="0"/>
        <v>11569258.879999993</v>
      </c>
    </row>
    <row r="34" spans="1:8" s="8" customFormat="1" ht="19.5" customHeight="1">
      <c r="A34" s="23"/>
      <c r="B34" s="58">
        <v>44386</v>
      </c>
      <c r="C34" s="54">
        <v>459436679</v>
      </c>
      <c r="D34" s="32" t="s">
        <v>88</v>
      </c>
      <c r="E34" s="48">
        <v>97247</v>
      </c>
      <c r="F34" s="29"/>
      <c r="G34" s="30"/>
      <c r="H34" s="59">
        <f t="shared" si="0"/>
        <v>11666505.879999993</v>
      </c>
    </row>
    <row r="35" spans="1:8" s="8" customFormat="1" ht="19.5" customHeight="1">
      <c r="A35" s="23"/>
      <c r="B35" s="58">
        <v>44386</v>
      </c>
      <c r="C35" s="55">
        <v>459436678</v>
      </c>
      <c r="D35" s="32" t="s">
        <v>89</v>
      </c>
      <c r="E35" s="48">
        <v>692</v>
      </c>
      <c r="F35" s="29"/>
      <c r="G35" s="30"/>
      <c r="H35" s="59">
        <f t="shared" si="0"/>
        <v>11667197.879999993</v>
      </c>
    </row>
    <row r="36" spans="1:8" s="8" customFormat="1" ht="19.5" customHeight="1">
      <c r="A36" s="23"/>
      <c r="B36" s="58">
        <v>44386</v>
      </c>
      <c r="C36" s="54">
        <v>19416568</v>
      </c>
      <c r="D36" s="32" t="s">
        <v>90</v>
      </c>
      <c r="E36" s="48">
        <v>7770</v>
      </c>
      <c r="F36" s="29"/>
      <c r="G36" s="30"/>
      <c r="H36" s="59">
        <f t="shared" si="0"/>
        <v>11674967.879999993</v>
      </c>
    </row>
    <row r="37" spans="1:8" s="8" customFormat="1" ht="19.5" customHeight="1">
      <c r="A37" s="23"/>
      <c r="B37" s="58">
        <v>44389</v>
      </c>
      <c r="C37" s="54">
        <v>459439349</v>
      </c>
      <c r="D37" s="32" t="s">
        <v>91</v>
      </c>
      <c r="E37" s="48">
        <v>70864</v>
      </c>
      <c r="F37" s="29"/>
      <c r="G37" s="30"/>
      <c r="H37" s="59">
        <f t="shared" si="0"/>
        <v>11745831.879999993</v>
      </c>
    </row>
    <row r="38" spans="1:8" s="8" customFormat="1" ht="19.5" customHeight="1">
      <c r="A38" s="23"/>
      <c r="B38" s="58">
        <v>44389</v>
      </c>
      <c r="C38" s="54" t="s">
        <v>63</v>
      </c>
      <c r="D38" s="32" t="s">
        <v>92</v>
      </c>
      <c r="E38" s="48">
        <v>1481</v>
      </c>
      <c r="F38" s="29"/>
      <c r="G38" s="30"/>
      <c r="H38" s="59">
        <f t="shared" si="0"/>
        <v>11747312.879999993</v>
      </c>
    </row>
    <row r="39" spans="1:8" s="8" customFormat="1" ht="19.5" customHeight="1">
      <c r="A39" s="23"/>
      <c r="B39" s="58">
        <v>44389</v>
      </c>
      <c r="C39" s="54">
        <v>459439347</v>
      </c>
      <c r="D39" s="32" t="s">
        <v>93</v>
      </c>
      <c r="E39" s="48">
        <v>15380</v>
      </c>
      <c r="F39" s="29"/>
      <c r="G39" s="30"/>
      <c r="H39" s="59">
        <f t="shared" si="0"/>
        <v>11762692.879999993</v>
      </c>
    </row>
    <row r="40" spans="1:8" s="8" customFormat="1" ht="19.5" customHeight="1">
      <c r="A40" s="23"/>
      <c r="B40" s="58">
        <v>44389</v>
      </c>
      <c r="C40" s="54" t="s">
        <v>64</v>
      </c>
      <c r="D40" s="32" t="s">
        <v>94</v>
      </c>
      <c r="E40" s="29">
        <v>19750</v>
      </c>
      <c r="F40" s="29"/>
      <c r="G40" s="30"/>
      <c r="H40" s="59">
        <f t="shared" si="0"/>
        <v>11782442.879999993</v>
      </c>
    </row>
    <row r="41" spans="1:8" s="8" customFormat="1" ht="19.5" customHeight="1">
      <c r="A41" s="23"/>
      <c r="B41" s="58">
        <v>44389</v>
      </c>
      <c r="C41" s="54" t="s">
        <v>23</v>
      </c>
      <c r="D41" s="32" t="s">
        <v>95</v>
      </c>
      <c r="E41" s="29"/>
      <c r="F41" s="29">
        <v>1207108.35</v>
      </c>
      <c r="G41" s="30"/>
      <c r="H41" s="59">
        <f t="shared" si="0"/>
        <v>10575334.529999994</v>
      </c>
    </row>
    <row r="42" spans="1:8" s="8" customFormat="1" ht="19.5" customHeight="1">
      <c r="A42" s="23"/>
      <c r="B42" s="58">
        <v>44390</v>
      </c>
      <c r="C42" s="65" t="s">
        <v>65</v>
      </c>
      <c r="D42" s="32" t="s">
        <v>96</v>
      </c>
      <c r="E42" s="48">
        <v>941806.8</v>
      </c>
      <c r="F42" s="29"/>
      <c r="G42" s="30"/>
      <c r="H42" s="59">
        <f t="shared" si="0"/>
        <v>11517141.329999994</v>
      </c>
    </row>
    <row r="43" spans="1:8" s="8" customFormat="1" ht="19.5" customHeight="1">
      <c r="A43" s="23"/>
      <c r="B43" s="58">
        <v>44391</v>
      </c>
      <c r="C43" s="65">
        <v>459437101</v>
      </c>
      <c r="D43" s="32" t="s">
        <v>97</v>
      </c>
      <c r="E43" s="48">
        <v>96732</v>
      </c>
      <c r="F43" s="29"/>
      <c r="G43" s="30"/>
      <c r="H43" s="59">
        <f t="shared" si="0"/>
        <v>11613873.329999994</v>
      </c>
    </row>
    <row r="44" spans="1:8" s="8" customFormat="1" ht="19.5" customHeight="1">
      <c r="A44" s="23"/>
      <c r="B44" s="58">
        <v>44391</v>
      </c>
      <c r="C44" s="65">
        <v>459437099</v>
      </c>
      <c r="D44" s="32" t="s">
        <v>98</v>
      </c>
      <c r="E44" s="48">
        <v>1567</v>
      </c>
      <c r="F44" s="29"/>
      <c r="G44" s="30"/>
      <c r="H44" s="59">
        <f t="shared" si="0"/>
        <v>11615440.329999994</v>
      </c>
    </row>
    <row r="45" spans="1:8" s="8" customFormat="1" ht="19.5" customHeight="1">
      <c r="A45" s="23"/>
      <c r="B45" s="58">
        <v>44391</v>
      </c>
      <c r="C45" s="65">
        <v>459437100</v>
      </c>
      <c r="D45" s="32" t="s">
        <v>99</v>
      </c>
      <c r="E45" s="48">
        <v>82596</v>
      </c>
      <c r="F45" s="29"/>
      <c r="G45" s="30"/>
      <c r="H45" s="59">
        <f t="shared" si="0"/>
        <v>11698036.329999994</v>
      </c>
    </row>
    <row r="46" spans="1:8" s="8" customFormat="1" ht="19.5" customHeight="1">
      <c r="A46" s="23"/>
      <c r="B46" s="58">
        <v>44391</v>
      </c>
      <c r="C46" s="65" t="s">
        <v>66</v>
      </c>
      <c r="D46" s="32" t="s">
        <v>16</v>
      </c>
      <c r="E46" s="48">
        <v>13978.76</v>
      </c>
      <c r="F46" s="29"/>
      <c r="G46" s="30"/>
      <c r="H46" s="59">
        <f t="shared" si="0"/>
        <v>11712015.089999994</v>
      </c>
    </row>
    <row r="47" spans="1:8" s="8" customFormat="1" ht="19.5" customHeight="1">
      <c r="A47" s="23"/>
      <c r="B47" s="58">
        <v>44391</v>
      </c>
      <c r="C47" s="65">
        <v>19416570</v>
      </c>
      <c r="D47" s="32" t="s">
        <v>16</v>
      </c>
      <c r="E47" s="29">
        <v>34567.4</v>
      </c>
      <c r="F47" s="29"/>
      <c r="G47" s="30"/>
      <c r="H47" s="59">
        <f t="shared" si="0"/>
        <v>11746582.489999995</v>
      </c>
    </row>
    <row r="48" spans="1:8" s="8" customFormat="1" ht="19.5" customHeight="1">
      <c r="A48" s="23"/>
      <c r="B48" s="58">
        <v>44391</v>
      </c>
      <c r="C48" s="54" t="s">
        <v>24</v>
      </c>
      <c r="D48" s="32" t="s">
        <v>100</v>
      </c>
      <c r="E48" s="29"/>
      <c r="F48" s="29">
        <v>313241.81</v>
      </c>
      <c r="G48" s="30"/>
      <c r="H48" s="59">
        <f t="shared" si="0"/>
        <v>11433340.679999994</v>
      </c>
    </row>
    <row r="49" spans="1:8" s="8" customFormat="1" ht="19.5" customHeight="1">
      <c r="A49" s="23"/>
      <c r="B49" s="58">
        <v>44391</v>
      </c>
      <c r="C49" s="55" t="s">
        <v>25</v>
      </c>
      <c r="D49" s="32" t="s">
        <v>101</v>
      </c>
      <c r="E49" s="29"/>
      <c r="F49" s="29">
        <v>30738.42</v>
      </c>
      <c r="G49" s="30"/>
      <c r="H49" s="59">
        <f t="shared" si="0"/>
        <v>11402602.259999994</v>
      </c>
    </row>
    <row r="50" spans="1:8" s="8" customFormat="1" ht="19.5" customHeight="1">
      <c r="A50" s="23"/>
      <c r="B50" s="58">
        <v>44392</v>
      </c>
      <c r="C50" s="55" t="s">
        <v>18</v>
      </c>
      <c r="D50" s="32" t="s">
        <v>102</v>
      </c>
      <c r="E50" s="29">
        <v>47580</v>
      </c>
      <c r="F50" s="29"/>
      <c r="G50" s="30"/>
      <c r="H50" s="59">
        <f aca="true" t="shared" si="1" ref="H50:H83">SUM(H49+E50-F50)</f>
        <v>11450182.259999994</v>
      </c>
    </row>
    <row r="51" spans="1:8" s="8" customFormat="1" ht="19.5" customHeight="1">
      <c r="A51" s="23"/>
      <c r="B51" s="58">
        <v>44393</v>
      </c>
      <c r="C51" s="55" t="s">
        <v>26</v>
      </c>
      <c r="D51" s="32" t="s">
        <v>103</v>
      </c>
      <c r="E51" s="29"/>
      <c r="F51" s="30">
        <v>-1277423.64</v>
      </c>
      <c r="G51" s="30"/>
      <c r="H51" s="59">
        <f t="shared" si="1"/>
        <v>12727605.899999995</v>
      </c>
    </row>
    <row r="52" spans="1:8" s="8" customFormat="1" ht="19.5" customHeight="1">
      <c r="A52" s="23"/>
      <c r="B52" s="58">
        <v>44393</v>
      </c>
      <c r="C52" s="55" t="s">
        <v>27</v>
      </c>
      <c r="D52" s="32" t="s">
        <v>19</v>
      </c>
      <c r="E52" s="29"/>
      <c r="F52" s="30">
        <v>1277423.64</v>
      </c>
      <c r="G52" s="30"/>
      <c r="H52" s="59">
        <f t="shared" si="1"/>
        <v>11450182.259999994</v>
      </c>
    </row>
    <row r="53" spans="1:8" s="8" customFormat="1" ht="19.5" customHeight="1">
      <c r="A53" s="23"/>
      <c r="B53" s="58">
        <v>44393</v>
      </c>
      <c r="C53" s="55" t="s">
        <v>28</v>
      </c>
      <c r="D53" s="32" t="s">
        <v>104</v>
      </c>
      <c r="E53" s="29"/>
      <c r="F53" s="30">
        <v>-352241.8</v>
      </c>
      <c r="G53" s="30"/>
      <c r="H53" s="59">
        <f t="shared" si="1"/>
        <v>11802424.059999995</v>
      </c>
    </row>
    <row r="54" spans="1:8" s="8" customFormat="1" ht="19.5" customHeight="1">
      <c r="A54" s="23"/>
      <c r="B54" s="58">
        <v>44393</v>
      </c>
      <c r="C54" s="54" t="s">
        <v>29</v>
      </c>
      <c r="D54" s="32" t="s">
        <v>105</v>
      </c>
      <c r="E54" s="48"/>
      <c r="F54" s="29">
        <v>352229.76</v>
      </c>
      <c r="G54" s="30"/>
      <c r="H54" s="59">
        <f t="shared" si="1"/>
        <v>11450194.299999995</v>
      </c>
    </row>
    <row r="55" spans="1:8" s="8" customFormat="1" ht="19.5" customHeight="1">
      <c r="A55" s="23"/>
      <c r="B55" s="58">
        <v>44393</v>
      </c>
      <c r="C55" s="55">
        <v>438588184</v>
      </c>
      <c r="D55" s="32" t="s">
        <v>106</v>
      </c>
      <c r="E55" s="29">
        <v>71437</v>
      </c>
      <c r="F55" s="29"/>
      <c r="G55" s="30"/>
      <c r="H55" s="59">
        <f t="shared" si="1"/>
        <v>11521631.299999995</v>
      </c>
    </row>
    <row r="56" spans="1:8" s="8" customFormat="1" ht="19.5" customHeight="1">
      <c r="A56" s="23"/>
      <c r="B56" s="58">
        <v>44393</v>
      </c>
      <c r="C56" s="55">
        <v>438588183</v>
      </c>
      <c r="D56" s="32" t="s">
        <v>107</v>
      </c>
      <c r="E56" s="29">
        <v>126021</v>
      </c>
      <c r="F56" s="29"/>
      <c r="G56" s="30"/>
      <c r="H56" s="59">
        <f t="shared" si="1"/>
        <v>11647652.299999995</v>
      </c>
    </row>
    <row r="57" spans="1:8" s="8" customFormat="1" ht="19.5" customHeight="1">
      <c r="A57" s="23"/>
      <c r="B57" s="58">
        <v>44393</v>
      </c>
      <c r="C57" s="54">
        <v>19416576</v>
      </c>
      <c r="D57" s="32" t="s">
        <v>108</v>
      </c>
      <c r="E57" s="48">
        <v>240725.6</v>
      </c>
      <c r="F57" s="29"/>
      <c r="G57" s="30"/>
      <c r="H57" s="59">
        <f t="shared" si="1"/>
        <v>11888377.899999995</v>
      </c>
    </row>
    <row r="58" spans="1:8" s="8" customFormat="1" ht="19.5" customHeight="1">
      <c r="A58" s="23"/>
      <c r="B58" s="58">
        <v>44393</v>
      </c>
      <c r="C58" s="54">
        <v>19416541</v>
      </c>
      <c r="D58" s="32" t="s">
        <v>109</v>
      </c>
      <c r="E58" s="48">
        <v>66344.5</v>
      </c>
      <c r="F58" s="29"/>
      <c r="G58" s="30"/>
      <c r="H58" s="59">
        <f t="shared" si="1"/>
        <v>11954722.399999995</v>
      </c>
    </row>
    <row r="59" spans="1:8" s="7" customFormat="1" ht="19.5" customHeight="1">
      <c r="A59" s="28"/>
      <c r="B59" s="58">
        <v>44396</v>
      </c>
      <c r="C59" s="54">
        <v>433589408</v>
      </c>
      <c r="D59" s="32" t="s">
        <v>110</v>
      </c>
      <c r="E59" s="48">
        <v>58751</v>
      </c>
      <c r="F59" s="29"/>
      <c r="G59" s="30"/>
      <c r="H59" s="59">
        <f t="shared" si="1"/>
        <v>12013473.399999995</v>
      </c>
    </row>
    <row r="60" spans="1:8" s="8" customFormat="1" ht="19.5" customHeight="1">
      <c r="A60" s="23"/>
      <c r="B60" s="58">
        <v>44396</v>
      </c>
      <c r="C60" s="55">
        <v>438589407</v>
      </c>
      <c r="D60" s="32" t="s">
        <v>111</v>
      </c>
      <c r="E60" s="29">
        <v>17520</v>
      </c>
      <c r="F60" s="30"/>
      <c r="G60" s="30"/>
      <c r="H60" s="59">
        <f t="shared" si="1"/>
        <v>12030993.399999995</v>
      </c>
    </row>
    <row r="61" spans="1:8" s="8" customFormat="1" ht="19.5" customHeight="1">
      <c r="A61" s="23"/>
      <c r="B61" s="58">
        <v>44396</v>
      </c>
      <c r="C61" s="55">
        <v>438589400</v>
      </c>
      <c r="D61" s="32" t="s">
        <v>112</v>
      </c>
      <c r="E61" s="29">
        <v>9470</v>
      </c>
      <c r="F61" s="29"/>
      <c r="G61" s="30"/>
      <c r="H61" s="59">
        <f t="shared" si="1"/>
        <v>12040463.399999995</v>
      </c>
    </row>
    <row r="62" spans="1:8" s="8" customFormat="1" ht="19.5" customHeight="1">
      <c r="A62" s="23"/>
      <c r="B62" s="58">
        <v>44396</v>
      </c>
      <c r="C62" s="55" t="s">
        <v>30</v>
      </c>
      <c r="D62" s="32" t="s">
        <v>113</v>
      </c>
      <c r="E62" s="29"/>
      <c r="F62" s="29">
        <v>800810.15</v>
      </c>
      <c r="G62" s="30"/>
      <c r="H62" s="59">
        <f t="shared" si="1"/>
        <v>11239653.249999994</v>
      </c>
    </row>
    <row r="63" spans="1:8" s="7" customFormat="1" ht="19.5" customHeight="1">
      <c r="A63" s="28"/>
      <c r="B63" s="58">
        <v>44397</v>
      </c>
      <c r="C63" s="54" t="s">
        <v>67</v>
      </c>
      <c r="D63" s="32" t="s">
        <v>114</v>
      </c>
      <c r="E63" s="29">
        <v>82140.5</v>
      </c>
      <c r="F63" s="29"/>
      <c r="G63" s="30"/>
      <c r="H63" s="59">
        <f t="shared" si="1"/>
        <v>11321793.749999994</v>
      </c>
    </row>
    <row r="64" spans="1:8" s="7" customFormat="1" ht="19.5" customHeight="1">
      <c r="A64" s="28"/>
      <c r="B64" s="58">
        <v>44397</v>
      </c>
      <c r="C64" s="54" t="s">
        <v>31</v>
      </c>
      <c r="D64" s="32" t="s">
        <v>115</v>
      </c>
      <c r="E64" s="29"/>
      <c r="F64" s="29">
        <v>83157.5</v>
      </c>
      <c r="G64" s="30"/>
      <c r="H64" s="59">
        <f t="shared" si="1"/>
        <v>11238636.249999994</v>
      </c>
    </row>
    <row r="65" spans="1:8" s="8" customFormat="1" ht="19.5" customHeight="1">
      <c r="A65" s="23"/>
      <c r="B65" s="58">
        <v>44397</v>
      </c>
      <c r="C65" s="55" t="s">
        <v>32</v>
      </c>
      <c r="D65" s="32" t="s">
        <v>116</v>
      </c>
      <c r="E65" s="29"/>
      <c r="F65" s="29">
        <v>56460</v>
      </c>
      <c r="G65" s="30"/>
      <c r="H65" s="59">
        <f t="shared" si="1"/>
        <v>11182176.249999994</v>
      </c>
    </row>
    <row r="66" spans="1:8" s="8" customFormat="1" ht="19.5" customHeight="1">
      <c r="A66" s="23"/>
      <c r="B66" s="58">
        <v>44398</v>
      </c>
      <c r="C66" s="55" t="s">
        <v>68</v>
      </c>
      <c r="D66" s="32" t="s">
        <v>117</v>
      </c>
      <c r="E66" s="29">
        <v>100514</v>
      </c>
      <c r="F66" s="29"/>
      <c r="G66" s="30"/>
      <c r="H66" s="59">
        <f t="shared" si="1"/>
        <v>11282690.249999994</v>
      </c>
    </row>
    <row r="67" spans="1:8" s="8" customFormat="1" ht="19.5" customHeight="1">
      <c r="A67" s="23"/>
      <c r="B67" s="58">
        <v>44398</v>
      </c>
      <c r="C67" s="54">
        <v>457557809</v>
      </c>
      <c r="D67" s="32" t="s">
        <v>118</v>
      </c>
      <c r="E67" s="29">
        <v>1884</v>
      </c>
      <c r="F67" s="29"/>
      <c r="G67" s="30"/>
      <c r="H67" s="59">
        <f t="shared" si="1"/>
        <v>11284574.249999994</v>
      </c>
    </row>
    <row r="68" spans="1:8" s="7" customFormat="1" ht="19.5" customHeight="1">
      <c r="A68" s="28"/>
      <c r="B68" s="58">
        <v>44398</v>
      </c>
      <c r="C68" s="54">
        <v>457557808</v>
      </c>
      <c r="D68" s="32" t="s">
        <v>119</v>
      </c>
      <c r="E68" s="29">
        <v>92524</v>
      </c>
      <c r="F68" s="29"/>
      <c r="G68" s="29"/>
      <c r="H68" s="59">
        <f t="shared" si="1"/>
        <v>11377098.249999994</v>
      </c>
    </row>
    <row r="69" spans="1:8" s="8" customFormat="1" ht="19.5" customHeight="1">
      <c r="A69" s="23"/>
      <c r="B69" s="58">
        <v>44398</v>
      </c>
      <c r="C69" s="54" t="s">
        <v>69</v>
      </c>
      <c r="D69" s="32" t="s">
        <v>120</v>
      </c>
      <c r="E69" s="29">
        <v>31880</v>
      </c>
      <c r="F69" s="29"/>
      <c r="G69" s="31"/>
      <c r="H69" s="59">
        <f t="shared" si="1"/>
        <v>11408978.249999994</v>
      </c>
    </row>
    <row r="70" spans="1:8" s="8" customFormat="1" ht="19.5" customHeight="1">
      <c r="A70" s="23"/>
      <c r="B70" s="58">
        <v>44398</v>
      </c>
      <c r="C70" s="54" t="s">
        <v>33</v>
      </c>
      <c r="D70" s="32" t="s">
        <v>121</v>
      </c>
      <c r="E70" s="29"/>
      <c r="F70" s="30">
        <v>217284.85</v>
      </c>
      <c r="G70" s="31"/>
      <c r="H70" s="59">
        <f t="shared" si="1"/>
        <v>11191693.399999995</v>
      </c>
    </row>
    <row r="71" spans="1:8" s="8" customFormat="1" ht="19.5" customHeight="1">
      <c r="A71" s="23"/>
      <c r="B71" s="58">
        <v>44398</v>
      </c>
      <c r="C71" s="54" t="s">
        <v>34</v>
      </c>
      <c r="D71" s="32" t="s">
        <v>121</v>
      </c>
      <c r="E71" s="48"/>
      <c r="F71" s="29">
        <v>83685.6</v>
      </c>
      <c r="G71" s="31"/>
      <c r="H71" s="59">
        <f t="shared" si="1"/>
        <v>11108007.799999995</v>
      </c>
    </row>
    <row r="72" spans="1:8" s="8" customFormat="1" ht="19.5" customHeight="1">
      <c r="A72" s="23"/>
      <c r="B72" s="58">
        <v>44398</v>
      </c>
      <c r="C72" s="54" t="s">
        <v>35</v>
      </c>
      <c r="D72" s="32" t="s">
        <v>121</v>
      </c>
      <c r="E72" s="48"/>
      <c r="F72" s="29">
        <v>70800</v>
      </c>
      <c r="G72" s="31"/>
      <c r="H72" s="59">
        <f t="shared" si="1"/>
        <v>11037207.799999995</v>
      </c>
    </row>
    <row r="73" spans="1:8" s="8" customFormat="1" ht="19.5" customHeight="1">
      <c r="A73" s="23"/>
      <c r="B73" s="58">
        <v>44398</v>
      </c>
      <c r="C73" s="54" t="s">
        <v>36</v>
      </c>
      <c r="D73" s="32" t="s">
        <v>122</v>
      </c>
      <c r="E73" s="48"/>
      <c r="F73" s="29">
        <v>65209.63</v>
      </c>
      <c r="G73" s="31"/>
      <c r="H73" s="59">
        <f t="shared" si="1"/>
        <v>10971998.169999994</v>
      </c>
    </row>
    <row r="74" spans="1:8" s="8" customFormat="1" ht="19.5" customHeight="1">
      <c r="A74" s="23"/>
      <c r="B74" s="58">
        <v>44398</v>
      </c>
      <c r="C74" s="54" t="s">
        <v>37</v>
      </c>
      <c r="D74" s="32" t="s">
        <v>19</v>
      </c>
      <c r="E74" s="48"/>
      <c r="F74" s="29">
        <v>228542.4</v>
      </c>
      <c r="G74" s="31"/>
      <c r="H74" s="59">
        <f t="shared" si="1"/>
        <v>10743455.769999994</v>
      </c>
    </row>
    <row r="75" spans="1:8" s="8" customFormat="1" ht="19.5" customHeight="1">
      <c r="A75" s="23"/>
      <c r="B75" s="58">
        <v>44399</v>
      </c>
      <c r="C75" s="54" t="s">
        <v>18</v>
      </c>
      <c r="D75" s="32" t="s">
        <v>123</v>
      </c>
      <c r="E75" s="29">
        <v>8908193.4</v>
      </c>
      <c r="F75" s="30"/>
      <c r="G75" s="31"/>
      <c r="H75" s="59">
        <f t="shared" si="1"/>
        <v>19651649.169999994</v>
      </c>
    </row>
    <row r="76" spans="1:8" s="8" customFormat="1" ht="19.5" customHeight="1">
      <c r="A76" s="23"/>
      <c r="B76" s="58">
        <v>44399</v>
      </c>
      <c r="C76" s="54" t="s">
        <v>38</v>
      </c>
      <c r="D76" s="32" t="s">
        <v>124</v>
      </c>
      <c r="E76" s="29"/>
      <c r="F76" s="30">
        <v>119692.42</v>
      </c>
      <c r="G76" s="31"/>
      <c r="H76" s="59">
        <f t="shared" si="1"/>
        <v>19531956.749999993</v>
      </c>
    </row>
    <row r="77" spans="1:8" s="8" customFormat="1" ht="19.5" customHeight="1">
      <c r="A77" s="23"/>
      <c r="B77" s="58">
        <v>44399</v>
      </c>
      <c r="C77" s="54" t="s">
        <v>39</v>
      </c>
      <c r="D77" s="32" t="s">
        <v>125</v>
      </c>
      <c r="E77" s="29"/>
      <c r="F77" s="30">
        <v>415303.57</v>
      </c>
      <c r="G77" s="31"/>
      <c r="H77" s="59">
        <f t="shared" si="1"/>
        <v>19116653.179999992</v>
      </c>
    </row>
    <row r="78" spans="1:8" s="8" customFormat="1" ht="19.5" customHeight="1">
      <c r="A78" s="23"/>
      <c r="B78" s="58">
        <v>44399</v>
      </c>
      <c r="C78" s="54" t="s">
        <v>40</v>
      </c>
      <c r="D78" s="32" t="s">
        <v>126</v>
      </c>
      <c r="E78" s="29"/>
      <c r="F78" s="29">
        <v>1083457.13</v>
      </c>
      <c r="G78" s="31"/>
      <c r="H78" s="59">
        <f t="shared" si="1"/>
        <v>18033196.049999993</v>
      </c>
    </row>
    <row r="79" spans="1:8" s="8" customFormat="1" ht="19.5" customHeight="1">
      <c r="A79" s="23"/>
      <c r="B79" s="58">
        <v>44399</v>
      </c>
      <c r="C79" s="54" t="s">
        <v>41</v>
      </c>
      <c r="D79" s="32" t="s">
        <v>127</v>
      </c>
      <c r="E79" s="29"/>
      <c r="F79" s="29">
        <v>267254.79</v>
      </c>
      <c r="G79" s="31"/>
      <c r="H79" s="59">
        <f t="shared" si="1"/>
        <v>17765941.259999994</v>
      </c>
    </row>
    <row r="80" spans="1:8" s="8" customFormat="1" ht="19.5" customHeight="1">
      <c r="A80" s="23"/>
      <c r="B80" s="58">
        <v>44399</v>
      </c>
      <c r="C80" s="54" t="s">
        <v>42</v>
      </c>
      <c r="D80" s="32" t="s">
        <v>128</v>
      </c>
      <c r="E80" s="29"/>
      <c r="F80" s="29">
        <v>369800</v>
      </c>
      <c r="G80" s="31"/>
      <c r="H80" s="59">
        <f t="shared" si="1"/>
        <v>17396141.259999994</v>
      </c>
    </row>
    <row r="81" spans="1:8" s="8" customFormat="1" ht="19.5" customHeight="1">
      <c r="A81" s="23"/>
      <c r="B81" s="58">
        <v>44399</v>
      </c>
      <c r="C81" s="55" t="s">
        <v>43</v>
      </c>
      <c r="D81" s="32" t="s">
        <v>129</v>
      </c>
      <c r="E81" s="29"/>
      <c r="F81" s="29">
        <v>310456.36</v>
      </c>
      <c r="G81" s="31"/>
      <c r="H81" s="59">
        <f t="shared" si="1"/>
        <v>17085684.899999995</v>
      </c>
    </row>
    <row r="82" spans="1:8" s="8" customFormat="1" ht="19.5" customHeight="1">
      <c r="A82" s="23"/>
      <c r="B82" s="58">
        <v>44400</v>
      </c>
      <c r="C82" s="54">
        <v>457557185</v>
      </c>
      <c r="D82" s="32" t="s">
        <v>130</v>
      </c>
      <c r="E82" s="48">
        <v>52533</v>
      </c>
      <c r="F82" s="29"/>
      <c r="G82" s="31"/>
      <c r="H82" s="59">
        <f t="shared" si="1"/>
        <v>17138217.899999995</v>
      </c>
    </row>
    <row r="83" spans="1:8" s="8" customFormat="1" ht="19.5" customHeight="1">
      <c r="A83" s="23"/>
      <c r="B83" s="58">
        <v>44400</v>
      </c>
      <c r="C83" s="54">
        <v>457557187</v>
      </c>
      <c r="D83" s="32" t="s">
        <v>131</v>
      </c>
      <c r="E83" s="48">
        <v>61771</v>
      </c>
      <c r="F83" s="29"/>
      <c r="G83" s="31"/>
      <c r="H83" s="59">
        <f t="shared" si="1"/>
        <v>17199988.899999995</v>
      </c>
    </row>
    <row r="84" spans="1:8" s="8" customFormat="1" ht="19.5" customHeight="1">
      <c r="A84" s="23"/>
      <c r="B84" s="58">
        <v>44400</v>
      </c>
      <c r="C84" s="55" t="s">
        <v>44</v>
      </c>
      <c r="D84" s="32" t="s">
        <v>132</v>
      </c>
      <c r="E84" s="29"/>
      <c r="F84" s="34">
        <v>226780.48</v>
      </c>
      <c r="G84" s="31"/>
      <c r="H84" s="59">
        <f aca="true" t="shared" si="2" ref="H84:H104">SUM(H83+E84-F84)</f>
        <v>16973208.419999994</v>
      </c>
    </row>
    <row r="85" spans="1:8" s="8" customFormat="1" ht="19.5" customHeight="1">
      <c r="A85" s="23"/>
      <c r="B85" s="58">
        <v>44400</v>
      </c>
      <c r="C85" s="55" t="s">
        <v>45</v>
      </c>
      <c r="D85" s="32" t="s">
        <v>133</v>
      </c>
      <c r="E85" s="29"/>
      <c r="F85" s="34">
        <v>42500</v>
      </c>
      <c r="G85" s="31"/>
      <c r="H85" s="59">
        <f t="shared" si="2"/>
        <v>16930708.419999994</v>
      </c>
    </row>
    <row r="86" spans="1:8" s="8" customFormat="1" ht="19.5" customHeight="1">
      <c r="A86" s="23"/>
      <c r="B86" s="58">
        <v>44400</v>
      </c>
      <c r="C86" s="55" t="s">
        <v>46</v>
      </c>
      <c r="D86" s="32" t="s">
        <v>134</v>
      </c>
      <c r="E86" s="29"/>
      <c r="F86" s="30">
        <v>483800</v>
      </c>
      <c r="G86" s="31"/>
      <c r="H86" s="59">
        <f t="shared" si="2"/>
        <v>16446908.419999994</v>
      </c>
    </row>
    <row r="87" spans="1:8" s="8" customFormat="1" ht="19.5" customHeight="1">
      <c r="A87" s="23"/>
      <c r="B87" s="58">
        <v>44400</v>
      </c>
      <c r="C87" s="54" t="s">
        <v>47</v>
      </c>
      <c r="D87" s="32" t="s">
        <v>17</v>
      </c>
      <c r="E87" s="29"/>
      <c r="F87" s="30">
        <v>307272</v>
      </c>
      <c r="G87" s="31"/>
      <c r="H87" s="59">
        <f t="shared" si="2"/>
        <v>16139636.419999994</v>
      </c>
    </row>
    <row r="88" spans="1:8" s="8" customFormat="1" ht="19.5" customHeight="1">
      <c r="A88" s="23"/>
      <c r="B88" s="58">
        <v>44400</v>
      </c>
      <c r="C88" s="55" t="s">
        <v>48</v>
      </c>
      <c r="D88" s="32" t="s">
        <v>135</v>
      </c>
      <c r="E88" s="29"/>
      <c r="F88" s="29">
        <v>57879</v>
      </c>
      <c r="G88" s="31"/>
      <c r="H88" s="59">
        <f t="shared" si="2"/>
        <v>16081757.419999994</v>
      </c>
    </row>
    <row r="89" spans="1:8" s="8" customFormat="1" ht="19.5" customHeight="1">
      <c r="A89" s="23"/>
      <c r="B89" s="58">
        <v>44403</v>
      </c>
      <c r="C89" s="54">
        <v>457558182</v>
      </c>
      <c r="D89" s="32" t="s">
        <v>136</v>
      </c>
      <c r="E89" s="29">
        <v>80313</v>
      </c>
      <c r="F89" s="29"/>
      <c r="G89" s="31"/>
      <c r="H89" s="59">
        <f t="shared" si="2"/>
        <v>16162070.419999994</v>
      </c>
    </row>
    <row r="90" spans="1:8" s="8" customFormat="1" ht="19.5" customHeight="1">
      <c r="A90" s="23"/>
      <c r="B90" s="58">
        <v>44403</v>
      </c>
      <c r="C90" s="54">
        <v>457558185</v>
      </c>
      <c r="D90" s="32" t="s">
        <v>137</v>
      </c>
      <c r="E90" s="29">
        <v>3133</v>
      </c>
      <c r="F90" s="29"/>
      <c r="G90" s="31"/>
      <c r="H90" s="59">
        <f t="shared" si="2"/>
        <v>16165203.419999994</v>
      </c>
    </row>
    <row r="91" spans="1:8" s="8" customFormat="1" ht="19.5" customHeight="1">
      <c r="A91" s="23"/>
      <c r="B91" s="58">
        <v>44403</v>
      </c>
      <c r="C91" s="54">
        <v>457558184</v>
      </c>
      <c r="D91" s="32" t="s">
        <v>138</v>
      </c>
      <c r="E91" s="29">
        <v>17250</v>
      </c>
      <c r="F91" s="29"/>
      <c r="G91" s="31"/>
      <c r="H91" s="59">
        <f t="shared" si="2"/>
        <v>16182453.419999994</v>
      </c>
    </row>
    <row r="92" spans="1:8" s="8" customFormat="1" ht="19.5" customHeight="1">
      <c r="A92" s="23"/>
      <c r="B92" s="58">
        <v>44403</v>
      </c>
      <c r="C92" s="54">
        <v>457558183</v>
      </c>
      <c r="D92" s="32" t="s">
        <v>139</v>
      </c>
      <c r="E92" s="48">
        <v>11690</v>
      </c>
      <c r="F92" s="29"/>
      <c r="G92" s="31"/>
      <c r="H92" s="59">
        <f t="shared" si="2"/>
        <v>16194143.419999994</v>
      </c>
    </row>
    <row r="93" spans="1:8" s="8" customFormat="1" ht="19.5" customHeight="1">
      <c r="A93" s="23"/>
      <c r="B93" s="58">
        <v>44403</v>
      </c>
      <c r="C93" s="54" t="s">
        <v>49</v>
      </c>
      <c r="D93" s="32" t="s">
        <v>134</v>
      </c>
      <c r="E93" s="48"/>
      <c r="F93" s="29">
        <v>1876200</v>
      </c>
      <c r="G93" s="31"/>
      <c r="H93" s="59">
        <f t="shared" si="2"/>
        <v>14317943.419999994</v>
      </c>
    </row>
    <row r="94" spans="1:8" s="8" customFormat="1" ht="19.5" customHeight="1">
      <c r="A94" s="23"/>
      <c r="B94" s="58">
        <v>44403</v>
      </c>
      <c r="C94" s="54" t="s">
        <v>50</v>
      </c>
      <c r="D94" s="32" t="s">
        <v>121</v>
      </c>
      <c r="E94" s="48"/>
      <c r="F94" s="29">
        <v>84004.2</v>
      </c>
      <c r="G94" s="31"/>
      <c r="H94" s="59">
        <f t="shared" si="2"/>
        <v>14233939.219999995</v>
      </c>
    </row>
    <row r="95" spans="1:8" s="8" customFormat="1" ht="19.5" customHeight="1">
      <c r="A95" s="23"/>
      <c r="B95" s="58">
        <v>44405</v>
      </c>
      <c r="C95" s="54">
        <v>457507843</v>
      </c>
      <c r="D95" s="32" t="s">
        <v>140</v>
      </c>
      <c r="E95" s="48">
        <v>66416</v>
      </c>
      <c r="F95" s="29"/>
      <c r="G95" s="31"/>
      <c r="H95" s="59">
        <f t="shared" si="2"/>
        <v>14300355.219999995</v>
      </c>
    </row>
    <row r="96" spans="1:8" s="8" customFormat="1" ht="19.5" customHeight="1">
      <c r="A96" s="23"/>
      <c r="B96" s="58">
        <v>44405</v>
      </c>
      <c r="C96" s="54">
        <v>457507844</v>
      </c>
      <c r="D96" s="32" t="s">
        <v>141</v>
      </c>
      <c r="E96" s="48">
        <v>74515</v>
      </c>
      <c r="F96" s="29"/>
      <c r="G96" s="31"/>
      <c r="H96" s="59">
        <f t="shared" si="2"/>
        <v>14374870.219999995</v>
      </c>
    </row>
    <row r="97" spans="1:8" s="8" customFormat="1" ht="19.5" customHeight="1">
      <c r="A97" s="23"/>
      <c r="B97" s="58">
        <v>44405</v>
      </c>
      <c r="C97" s="54" t="s">
        <v>51</v>
      </c>
      <c r="D97" s="32" t="s">
        <v>142</v>
      </c>
      <c r="E97" s="48"/>
      <c r="F97" s="29">
        <v>248024.2</v>
      </c>
      <c r="G97" s="31"/>
      <c r="H97" s="59">
        <f t="shared" si="2"/>
        <v>14126846.019999996</v>
      </c>
    </row>
    <row r="98" spans="1:8" s="8" customFormat="1" ht="19.5" customHeight="1">
      <c r="A98" s="23"/>
      <c r="B98" s="58">
        <v>44405</v>
      </c>
      <c r="C98" s="54" t="s">
        <v>52</v>
      </c>
      <c r="D98" s="32" t="s">
        <v>143</v>
      </c>
      <c r="E98" s="48"/>
      <c r="F98" s="29">
        <v>112690</v>
      </c>
      <c r="G98" s="31"/>
      <c r="H98" s="59">
        <f t="shared" si="2"/>
        <v>14014156.019999996</v>
      </c>
    </row>
    <row r="99" spans="1:8" s="8" customFormat="1" ht="19.5" customHeight="1">
      <c r="A99" s="23"/>
      <c r="B99" s="58">
        <v>44406</v>
      </c>
      <c r="C99" s="54" t="s">
        <v>53</v>
      </c>
      <c r="D99" s="32" t="s">
        <v>144</v>
      </c>
      <c r="E99" s="48"/>
      <c r="F99" s="29">
        <v>2741</v>
      </c>
      <c r="G99" s="31"/>
      <c r="H99" s="59">
        <f t="shared" si="2"/>
        <v>14011415.019999996</v>
      </c>
    </row>
    <row r="100" spans="1:8" s="8" customFormat="1" ht="19.5" customHeight="1">
      <c r="A100" s="23"/>
      <c r="B100" s="58">
        <v>44406</v>
      </c>
      <c r="C100" s="54" t="s">
        <v>54</v>
      </c>
      <c r="D100" s="32" t="s">
        <v>145</v>
      </c>
      <c r="E100" s="48"/>
      <c r="F100" s="29">
        <v>5569.6</v>
      </c>
      <c r="G100" s="31"/>
      <c r="H100" s="59">
        <f t="shared" si="2"/>
        <v>14005845.419999996</v>
      </c>
    </row>
    <row r="101" spans="1:8" s="8" customFormat="1" ht="19.5" customHeight="1">
      <c r="A101" s="23"/>
      <c r="B101" s="58">
        <v>44406</v>
      </c>
      <c r="C101" s="54" t="s">
        <v>55</v>
      </c>
      <c r="D101" s="32" t="s">
        <v>146</v>
      </c>
      <c r="E101" s="48"/>
      <c r="F101" s="29">
        <v>1565000</v>
      </c>
      <c r="G101" s="31"/>
      <c r="H101" s="59">
        <f>SUM(H100+E101-F101)</f>
        <v>12440845.419999996</v>
      </c>
    </row>
    <row r="102" spans="1:8" s="8" customFormat="1" ht="19.5" customHeight="1">
      <c r="A102" s="23"/>
      <c r="B102" s="58">
        <v>44407</v>
      </c>
      <c r="C102" s="54" t="s">
        <v>70</v>
      </c>
      <c r="D102" s="32" t="s">
        <v>147</v>
      </c>
      <c r="E102" s="48">
        <v>17316</v>
      </c>
      <c r="F102" s="29"/>
      <c r="G102" s="31"/>
      <c r="H102" s="59">
        <f t="shared" si="2"/>
        <v>12458161.419999996</v>
      </c>
    </row>
    <row r="103" spans="1:8" s="8" customFormat="1" ht="19.5" customHeight="1">
      <c r="A103" s="23"/>
      <c r="B103" s="58"/>
      <c r="C103" s="54"/>
      <c r="D103" s="32"/>
      <c r="E103" s="48"/>
      <c r="F103" s="29"/>
      <c r="G103" s="31"/>
      <c r="H103" s="59">
        <f t="shared" si="2"/>
        <v>12458161.419999996</v>
      </c>
    </row>
    <row r="104" spans="1:8" s="8" customFormat="1" ht="19.5" customHeight="1">
      <c r="A104" s="23"/>
      <c r="B104" s="58"/>
      <c r="C104" s="54"/>
      <c r="D104" s="32"/>
      <c r="E104" s="48"/>
      <c r="F104" s="29"/>
      <c r="G104" s="31"/>
      <c r="H104" s="59">
        <f t="shared" si="2"/>
        <v>12458161.419999996</v>
      </c>
    </row>
    <row r="105" spans="1:8" s="8" customFormat="1" ht="19.5" customHeight="1">
      <c r="A105" s="23"/>
      <c r="B105" s="60"/>
      <c r="C105" s="38"/>
      <c r="D105" s="32"/>
      <c r="E105" s="48"/>
      <c r="F105" s="30"/>
      <c r="G105" s="31"/>
      <c r="H105" s="59">
        <f>SUM(H104+E105-F105)</f>
        <v>12458161.419999996</v>
      </c>
    </row>
    <row r="106" spans="1:8" s="8" customFormat="1" ht="19.5" customHeight="1" thickBot="1">
      <c r="A106" s="23"/>
      <c r="B106" s="58"/>
      <c r="C106" s="39"/>
      <c r="D106" s="32"/>
      <c r="E106" s="48"/>
      <c r="F106" s="30"/>
      <c r="G106" s="31"/>
      <c r="H106" s="59">
        <f>SUM(H105+E106-F106)</f>
        <v>12458161.419999996</v>
      </c>
    </row>
    <row r="107" spans="1:9" s="8" customFormat="1" ht="19.5" customHeight="1" thickBot="1">
      <c r="A107" s="14"/>
      <c r="B107" s="61"/>
      <c r="C107" s="40"/>
      <c r="D107" s="27" t="s">
        <v>7</v>
      </c>
      <c r="E107" s="62">
        <f>SUM(E17:E106)</f>
        <v>12256114.96</v>
      </c>
      <c r="F107" s="63">
        <f>SUM(F17:F106)</f>
        <v>12741028.04</v>
      </c>
      <c r="G107" s="63"/>
      <c r="H107" s="64">
        <f>SUM(H15+E107-F107)</f>
        <v>12458161.419999994</v>
      </c>
      <c r="I107" s="26"/>
    </row>
    <row r="108" spans="1:8" s="8" customFormat="1" ht="21.75" customHeight="1">
      <c r="A108" s="20"/>
      <c r="B108" s="21"/>
      <c r="C108" s="41"/>
      <c r="D108" s="21"/>
      <c r="E108" s="49"/>
      <c r="F108" s="21"/>
      <c r="G108" s="21"/>
      <c r="H108" s="21"/>
    </row>
    <row r="109" spans="1:8" s="8" customFormat="1" ht="21.75" customHeight="1">
      <c r="A109" s="20"/>
      <c r="B109" s="21"/>
      <c r="C109" s="41"/>
      <c r="D109" s="21"/>
      <c r="E109" s="49"/>
      <c r="F109" s="21"/>
      <c r="G109" s="21"/>
      <c r="H109" s="21"/>
    </row>
    <row r="110" spans="1:8" s="8" customFormat="1" ht="21.75" customHeight="1">
      <c r="A110" s="20"/>
      <c r="B110" s="21"/>
      <c r="C110" s="41"/>
      <c r="D110" s="21"/>
      <c r="E110" s="49"/>
      <c r="F110" s="21"/>
      <c r="G110" s="21"/>
      <c r="H110" s="21"/>
    </row>
    <row r="111" spans="1:8" ht="24" customHeight="1">
      <c r="A111" s="5"/>
      <c r="B111" s="6"/>
      <c r="C111" s="42"/>
      <c r="D111" s="3"/>
      <c r="E111" s="50"/>
      <c r="F111" s="4"/>
      <c r="G111" s="4"/>
      <c r="H111" s="4"/>
    </row>
    <row r="112" spans="1:8" ht="24" customHeight="1">
      <c r="A112" s="5"/>
      <c r="B112" s="6"/>
      <c r="C112" s="42"/>
      <c r="D112" s="3"/>
      <c r="E112" s="50"/>
      <c r="F112" s="4"/>
      <c r="G112" s="4"/>
      <c r="H112" s="4"/>
    </row>
    <row r="113" spans="1:8" ht="30.75" customHeight="1">
      <c r="A113" s="7"/>
      <c r="B113" s="73" t="s">
        <v>149</v>
      </c>
      <c r="C113" s="73"/>
      <c r="D113" s="73"/>
      <c r="E113" s="73"/>
      <c r="F113" s="73"/>
      <c r="G113" s="73"/>
      <c r="H113" s="73"/>
    </row>
    <row r="114" spans="1:8" ht="24" customHeight="1">
      <c r="A114" s="7"/>
      <c r="B114" s="74" t="s">
        <v>150</v>
      </c>
      <c r="C114" s="74"/>
      <c r="D114" s="74"/>
      <c r="E114" s="74"/>
      <c r="F114" s="74"/>
      <c r="G114" s="74"/>
      <c r="H114" s="74"/>
    </row>
    <row r="115" spans="1:8" ht="24" customHeight="1">
      <c r="A115" s="80"/>
      <c r="B115" s="80"/>
      <c r="C115" s="80"/>
      <c r="D115" s="80"/>
      <c r="E115" s="80"/>
      <c r="F115" s="80"/>
      <c r="G115" s="25"/>
      <c r="H115" s="4"/>
    </row>
    <row r="116" spans="1:8" ht="24" customHeight="1">
      <c r="A116" s="80"/>
      <c r="B116" s="80"/>
      <c r="C116" s="80"/>
      <c r="D116" s="80"/>
      <c r="E116" s="80"/>
      <c r="F116" s="80"/>
      <c r="G116" s="25"/>
      <c r="H116" s="4"/>
    </row>
    <row r="117" spans="1:8" ht="24" customHeight="1">
      <c r="A117" s="7"/>
      <c r="B117" s="6"/>
      <c r="C117" s="42"/>
      <c r="D117" s="3"/>
      <c r="E117" s="50"/>
      <c r="F117" s="4"/>
      <c r="G117" s="4"/>
      <c r="H117" s="4"/>
    </row>
    <row r="118" spans="1:8" ht="24" customHeight="1">
      <c r="A118" s="7"/>
      <c r="B118" s="6"/>
      <c r="C118" s="42"/>
      <c r="D118" s="3"/>
      <c r="E118" s="50"/>
      <c r="F118" s="4"/>
      <c r="G118" s="4"/>
      <c r="H118" s="4"/>
    </row>
    <row r="119" spans="1:8" ht="24" customHeight="1">
      <c r="A119" s="5"/>
      <c r="B119" s="6"/>
      <c r="C119" s="42"/>
      <c r="D119" s="3"/>
      <c r="E119" s="50"/>
      <c r="F119" s="4"/>
      <c r="G119" s="4"/>
      <c r="H119" s="4"/>
    </row>
    <row r="120" spans="1:8" ht="24" customHeight="1">
      <c r="A120" s="74"/>
      <c r="B120" s="74"/>
      <c r="C120" s="74"/>
      <c r="D120" s="74"/>
      <c r="E120" s="74"/>
      <c r="F120" s="74"/>
      <c r="G120" s="74"/>
      <c r="H120" s="74"/>
    </row>
    <row r="121" spans="1:8" ht="24" customHeight="1">
      <c r="A121" s="79"/>
      <c r="B121" s="79"/>
      <c r="C121" s="79"/>
      <c r="D121" s="79"/>
      <c r="E121" s="79"/>
      <c r="F121" s="79"/>
      <c r="G121" s="79"/>
      <c r="H121" s="79"/>
    </row>
    <row r="122" spans="1:8" ht="24" customHeight="1">
      <c r="A122" s="78"/>
      <c r="B122" s="78"/>
      <c r="C122" s="78"/>
      <c r="D122" s="78"/>
      <c r="E122" s="78"/>
      <c r="F122" s="78"/>
      <c r="G122" s="78"/>
      <c r="H122" s="78"/>
    </row>
    <row r="123" spans="1:8" ht="24" customHeight="1">
      <c r="A123" s="78"/>
      <c r="B123" s="78"/>
      <c r="C123" s="78"/>
      <c r="D123" s="78"/>
      <c r="E123" s="78"/>
      <c r="F123" s="78"/>
      <c r="G123" s="78"/>
      <c r="H123" s="78"/>
    </row>
    <row r="124" spans="1:8" ht="24" customHeight="1">
      <c r="A124" s="78"/>
      <c r="B124" s="78"/>
      <c r="C124" s="78"/>
      <c r="D124" s="78"/>
      <c r="E124" s="78"/>
      <c r="F124" s="78"/>
      <c r="G124" s="78"/>
      <c r="H124" s="78"/>
    </row>
    <row r="125" spans="1:8" ht="20.25">
      <c r="A125" s="78"/>
      <c r="B125" s="78"/>
      <c r="C125" s="78"/>
      <c r="D125" s="78"/>
      <c r="E125" s="78"/>
      <c r="F125" s="78"/>
      <c r="G125" s="78"/>
      <c r="H125" s="78"/>
    </row>
    <row r="126" spans="1:8" ht="12.75">
      <c r="A126" s="9"/>
      <c r="B126" s="9"/>
      <c r="C126" s="43"/>
      <c r="D126" s="9"/>
      <c r="E126" s="51"/>
      <c r="F126" s="9"/>
      <c r="G126" s="9"/>
      <c r="H126" s="9"/>
    </row>
    <row r="127" spans="1:8" ht="12.75">
      <c r="A127" s="9"/>
      <c r="B127" s="9"/>
      <c r="C127" s="43"/>
      <c r="D127" s="9"/>
      <c r="E127" s="51"/>
      <c r="F127" s="9"/>
      <c r="G127" s="9"/>
      <c r="H127" s="9"/>
    </row>
    <row r="128" spans="1:8" ht="12.75">
      <c r="A128" s="9"/>
      <c r="B128" s="9"/>
      <c r="C128" s="43"/>
      <c r="D128" s="9"/>
      <c r="E128" s="51"/>
      <c r="F128" s="9"/>
      <c r="G128" s="9"/>
      <c r="H128" s="9"/>
    </row>
    <row r="129" spans="1:8" ht="12.75">
      <c r="A129" s="9"/>
      <c r="B129" s="9"/>
      <c r="C129" s="43"/>
      <c r="D129" s="9"/>
      <c r="E129" s="51"/>
      <c r="F129" s="9"/>
      <c r="G129" s="9"/>
      <c r="H129" s="9"/>
    </row>
    <row r="130" spans="1:8" ht="12.75">
      <c r="A130" s="9"/>
      <c r="B130" s="9"/>
      <c r="C130" s="43"/>
      <c r="D130" s="9"/>
      <c r="E130" s="51"/>
      <c r="F130" s="9"/>
      <c r="G130" s="9"/>
      <c r="H130" s="9"/>
    </row>
    <row r="131" spans="1:8" ht="12.75">
      <c r="A131" s="9"/>
      <c r="B131" s="9"/>
      <c r="C131" s="43"/>
      <c r="D131" s="9"/>
      <c r="E131" s="51"/>
      <c r="F131" s="9"/>
      <c r="G131" s="9"/>
      <c r="H131" s="9"/>
    </row>
    <row r="132" spans="1:8" ht="12.75">
      <c r="A132" s="9"/>
      <c r="B132" s="9"/>
      <c r="C132" s="43"/>
      <c r="D132" s="9"/>
      <c r="E132" s="51"/>
      <c r="F132" s="9"/>
      <c r="G132" s="9"/>
      <c r="H132" s="9"/>
    </row>
    <row r="133" spans="1:8" ht="12.75">
      <c r="A133" s="9"/>
      <c r="B133" s="9"/>
      <c r="C133" s="43"/>
      <c r="D133" s="9"/>
      <c r="E133" s="51"/>
      <c r="F133" s="9"/>
      <c r="G133" s="9"/>
      <c r="H133" s="9"/>
    </row>
    <row r="134" spans="1:8" ht="12.75">
      <c r="A134" s="9"/>
      <c r="B134" s="9"/>
      <c r="C134" s="43"/>
      <c r="D134" s="9"/>
      <c r="E134" s="51"/>
      <c r="F134" s="9"/>
      <c r="G134" s="9"/>
      <c r="H134" s="9"/>
    </row>
    <row r="135" spans="1:8" ht="12.75">
      <c r="A135" s="9"/>
      <c r="B135" s="9"/>
      <c r="C135" s="43"/>
      <c r="D135" s="9"/>
      <c r="E135" s="51"/>
      <c r="F135" s="9"/>
      <c r="G135" s="9"/>
      <c r="H135" s="9"/>
    </row>
    <row r="136" spans="1:8" ht="12.75">
      <c r="A136" s="9"/>
      <c r="B136" s="9"/>
      <c r="C136" s="43"/>
      <c r="D136" s="9"/>
      <c r="E136" s="51"/>
      <c r="F136" s="9"/>
      <c r="G136" s="9"/>
      <c r="H136" s="9"/>
    </row>
    <row r="137" spans="1:8" ht="12.75">
      <c r="A137" s="9"/>
      <c r="B137" s="9"/>
      <c r="C137" s="43"/>
      <c r="D137" s="9"/>
      <c r="E137" s="51"/>
      <c r="F137" s="9"/>
      <c r="G137" s="9"/>
      <c r="H137" s="9"/>
    </row>
    <row r="156" ht="13.5" thickBot="1"/>
    <row r="157" ht="15">
      <c r="A157" s="2"/>
    </row>
  </sheetData>
  <sheetProtection/>
  <mergeCells count="23">
    <mergeCell ref="A3:H4"/>
    <mergeCell ref="A5:H5"/>
    <mergeCell ref="A6:H6"/>
    <mergeCell ref="A11:H11"/>
    <mergeCell ref="A7:H7"/>
    <mergeCell ref="A10:H10"/>
    <mergeCell ref="A8:H8"/>
    <mergeCell ref="A12:H12"/>
    <mergeCell ref="B15:C15"/>
    <mergeCell ref="A125:H125"/>
    <mergeCell ref="A121:H121"/>
    <mergeCell ref="A123:H123"/>
    <mergeCell ref="A122:H122"/>
    <mergeCell ref="A120:H120"/>
    <mergeCell ref="A124:H124"/>
    <mergeCell ref="A116:F116"/>
    <mergeCell ref="A115:F115"/>
    <mergeCell ref="A14:A16"/>
    <mergeCell ref="E15:F15"/>
    <mergeCell ref="B14:D14"/>
    <mergeCell ref="E14:H14"/>
    <mergeCell ref="B113:H113"/>
    <mergeCell ref="B114:H114"/>
  </mergeCells>
  <printOptions horizontalCentered="1"/>
  <pageMargins left="0" right="0" top="0.15748031496062992" bottom="0.15748031496062992" header="0" footer="0"/>
  <pageSetup horizontalDpi="600" verticalDpi="600" orientation="portrait" scale="50" r:id="rId4"/>
  <headerFooter alignWithMargins="0">
    <oddFooter>&amp;RPágina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2021-08-06T15:43:57Z</cp:lastPrinted>
  <dcterms:created xsi:type="dcterms:W3CDTF">2006-07-11T17:39:34Z</dcterms:created>
  <dcterms:modified xsi:type="dcterms:W3CDTF">2021-08-10T19:18:28Z</dcterms:modified>
  <cp:category/>
  <cp:version/>
  <cp:contentType/>
  <cp:contentStatus/>
</cp:coreProperties>
</file>