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banco'!$A$3:$H$115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<sst xmlns="http://schemas.openxmlformats.org/spreadsheetml/2006/main" count="157" uniqueCount="150">
  <si>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</si>
  <si>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</si>
  <si>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</si>
  <si>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</si>
  <si>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</si>
  <si>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</si>
  <si>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</si>
  <si>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</si>
  <si>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</si>
  <si>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</si>
  <si>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</si>
  <si>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</si>
  <si>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</si>
  <si>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</si>
  <si>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</si>
  <si>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</si>
  <si>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452400430004</t>
  </si>
  <si>
    <t>Unique Representaciones SRL</t>
  </si>
  <si>
    <t>Pily Gourmet, SRL</t>
  </si>
  <si>
    <t>CEMADOJA(30/08/2021)</t>
  </si>
  <si>
    <t>CEMADOJA(31/08/2021)</t>
  </si>
  <si>
    <t>464921142</t>
  </si>
  <si>
    <t>464921141</t>
  </si>
  <si>
    <t>Pago Adicional Carácter Temporal Agosto 2021</t>
  </si>
  <si>
    <t>Dev-1226</t>
  </si>
  <si>
    <t>CEMADOJA(01/09/2021)</t>
  </si>
  <si>
    <t>CEMADOJA(02/09/2021)</t>
  </si>
  <si>
    <t>CEMADOJA(03/09/2021)</t>
  </si>
  <si>
    <t>CEMADOJA(04/09/2021)</t>
  </si>
  <si>
    <t>CEMADOJA(05/09/2021)</t>
  </si>
  <si>
    <t>CEMADOJA(06/09/2021)</t>
  </si>
  <si>
    <t>CEMADOJA(07/09/2021)</t>
  </si>
  <si>
    <t>CEMADOJA(08/09/2021)</t>
  </si>
  <si>
    <t>464920683</t>
  </si>
  <si>
    <t>464920682</t>
  </si>
  <si>
    <t>464923438</t>
  </si>
  <si>
    <t>464923439</t>
  </si>
  <si>
    <t>464923440</t>
  </si>
  <si>
    <t>468833660</t>
  </si>
  <si>
    <t>468833659</t>
  </si>
  <si>
    <t>468893009</t>
  </si>
  <si>
    <t>Pago Prop. Vacaciones Exempleados 2021</t>
  </si>
  <si>
    <t>Dev-1245</t>
  </si>
  <si>
    <t xml:space="preserve">ARS Senasa Contributivo </t>
  </si>
  <si>
    <t>CEMADOJA(09/09/2021)</t>
  </si>
  <si>
    <t>CEMADOJA(10/09/2021)</t>
  </si>
  <si>
    <t>CEMADOJA(11/09/2021)</t>
  </si>
  <si>
    <t>ARS GMA</t>
  </si>
  <si>
    <t>CEMADOJA(12/09/2021)</t>
  </si>
  <si>
    <t>452400430028</t>
  </si>
  <si>
    <t>468893008</t>
  </si>
  <si>
    <t>468895180</t>
  </si>
  <si>
    <t>468895181</t>
  </si>
  <si>
    <t>20303050</t>
  </si>
  <si>
    <t>468895182</t>
  </si>
  <si>
    <t>Altice Dominicana, SA</t>
  </si>
  <si>
    <t>Ayuntamiento Del Distrito Nacional</t>
  </si>
  <si>
    <t>Dev-1257</t>
  </si>
  <si>
    <t>Dev-1259</t>
  </si>
  <si>
    <t>468893288</t>
  </si>
  <si>
    <t>468893286</t>
  </si>
  <si>
    <t>20303182</t>
  </si>
  <si>
    <t>20303183</t>
  </si>
  <si>
    <t>452400430005</t>
  </si>
  <si>
    <t>CEMADOJA(13/09/2021)</t>
  </si>
  <si>
    <t>CEMADOJA(14/09/2021)</t>
  </si>
  <si>
    <t>Visanet</t>
  </si>
  <si>
    <t xml:space="preserve">ARS Renacer </t>
  </si>
  <si>
    <t>Dev-1275</t>
  </si>
  <si>
    <t>Dev-1277</t>
  </si>
  <si>
    <t>Dev-1279</t>
  </si>
  <si>
    <t>Dev-1281</t>
  </si>
  <si>
    <t>Dev-1283</t>
  </si>
  <si>
    <t>Dev-1285</t>
  </si>
  <si>
    <t>Dev-1290</t>
  </si>
  <si>
    <t>Dev-1292</t>
  </si>
  <si>
    <t>Dev-1294</t>
  </si>
  <si>
    <t>Dev-1297</t>
  </si>
  <si>
    <t>Dev-1299</t>
  </si>
  <si>
    <t>Farmaceuticas Avanzadas</t>
  </si>
  <si>
    <t>Ventas Diversas Farmaceuticas, SRL</t>
  </si>
  <si>
    <t>Electro Industrial Soto, SRL</t>
  </si>
  <si>
    <t>Nomina Caracter Temporal Septiembre 2021</t>
  </si>
  <si>
    <t>Planet Medica Services, SRL</t>
  </si>
  <si>
    <t>Juan Antonio Dalis Cordero</t>
  </si>
  <si>
    <t>Multi-Services Winca, SRL</t>
  </si>
  <si>
    <t>Hypco Group, SRL</t>
  </si>
  <si>
    <t>Bio Nuclear, SA</t>
  </si>
  <si>
    <t>CEMADOJA(15/09/2021)</t>
  </si>
  <si>
    <t>CEMADOJA(16/09/2021)</t>
  </si>
  <si>
    <t>ARS Futuro</t>
  </si>
  <si>
    <t>CEMADOJA(17/09/2021)</t>
  </si>
  <si>
    <t>CEMADOJA(18/09/2021)</t>
  </si>
  <si>
    <t>CEMADOJA(19/09/2021)</t>
  </si>
  <si>
    <t>468894032</t>
  </si>
  <si>
    <t>468894033</t>
  </si>
  <si>
    <t>452400460002</t>
  </si>
  <si>
    <t>468894671</t>
  </si>
  <si>
    <t>468894670</t>
  </si>
  <si>
    <t>468894672</t>
  </si>
  <si>
    <t>452400430001</t>
  </si>
  <si>
    <t>Dev-1303</t>
  </si>
  <si>
    <t>Dev-1305</t>
  </si>
  <si>
    <t>Dev-1309</t>
  </si>
  <si>
    <t>Dev-1315</t>
  </si>
  <si>
    <t>Dev-1317</t>
  </si>
  <si>
    <t>Impresora De Windt, SRL</t>
  </si>
  <si>
    <t>Tecnad CporA</t>
  </si>
  <si>
    <t>Multiservicios ARRJ, SRL</t>
  </si>
  <si>
    <t>Compensacion Militar Septiembre 2021</t>
  </si>
  <si>
    <t>ARS Universal</t>
  </si>
  <si>
    <t>CEMADOJA(20/09/2021)</t>
  </si>
  <si>
    <t>CEMADOJA(21/09/2021)</t>
  </si>
  <si>
    <t xml:space="preserve">Julio Elias Perez Montilla </t>
  </si>
  <si>
    <t>Sowey Comercial, EIRL</t>
  </si>
  <si>
    <t>CEMADOJA(22/09/2021)</t>
  </si>
  <si>
    <t>CEMADOJA(23/09/2021)</t>
  </si>
  <si>
    <t>CEMADOJA(24/09/2021)</t>
  </si>
  <si>
    <t>CEMADOJA(25/09/2021)</t>
  </si>
  <si>
    <t>CEMADOJA(26/09/2021)</t>
  </si>
  <si>
    <t>ARS Senasa Subsidiado</t>
  </si>
  <si>
    <t>Pago Indemnizacion Ex-empleados</t>
  </si>
  <si>
    <t>Pago Proporcion de Vacaciones Ex-empleados</t>
  </si>
  <si>
    <t>CEMADOJA(27/09/2021)</t>
  </si>
  <si>
    <t>CEMADOJA(28/09/2021)</t>
  </si>
  <si>
    <t xml:space="preserve">Electro Industrial Soto, SRL Anulacion </t>
  </si>
  <si>
    <t>ARS Yunen</t>
  </si>
  <si>
    <t>Ars Reservas</t>
  </si>
  <si>
    <t>452400540169</t>
  </si>
  <si>
    <t>468894912</t>
  </si>
  <si>
    <t>468894913</t>
  </si>
  <si>
    <t>468857834</t>
  </si>
  <si>
    <t>468857831</t>
  </si>
  <si>
    <t>468857833</t>
  </si>
  <si>
    <t>468857832</t>
  </si>
  <si>
    <t>468857812</t>
  </si>
  <si>
    <t>479873472</t>
  </si>
  <si>
    <t>479873473</t>
  </si>
  <si>
    <t>452400540112</t>
  </si>
  <si>
    <t>452400510351</t>
  </si>
  <si>
    <t>Dev-1319</t>
  </si>
  <si>
    <t>Dev-1323</t>
  </si>
  <si>
    <t>Dev-1330</t>
  </si>
  <si>
    <t>Dev-1333</t>
  </si>
  <si>
    <t>Dev-1339</t>
  </si>
  <si>
    <t>Dev-1341</t>
  </si>
  <si>
    <t>Dev-1344</t>
  </si>
  <si>
    <t>Licda. Ana Gómez Torres                         Lic. Ramón V. Feliz Olivero                                                                           Dra. Glendis Ozuna  Feliciano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</si>
  <si>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Septiembre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</si>
  <si>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 xml:space="preserve">                 Contadora                                            Enc. Administrativo y Financiero                                                                                  Directora General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</si>
</sst>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 vertical="center"/>
    </xf>
    <xf numFmtId="1" fontId="0" fillId="33" borderId="0" xfId="0" applyNumberFormat="1" applyFill="1" applyAlignment="1">
      <alignment horizontal="left" vertical="center"/>
    </xf>
    <xf numFmtId="1" fontId="1" fillId="33" borderId="0" xfId="0" applyNumberFormat="1" applyFont="1" applyFill="1" applyAlignment="1">
      <alignment horizontal="left" vertical="center"/>
    </xf>
    <xf numFmtId="1" fontId="6" fillId="34" borderId="13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/>
    </xf>
    <xf numFmtId="1" fontId="13" fillId="0" borderId="19" xfId="0" applyNumberFormat="1" applyFont="1" applyFill="1" applyBorder="1" applyAlignment="1">
      <alignment horizontal="left" vertical="center"/>
    </xf>
    <xf numFmtId="1" fontId="3" fillId="33" borderId="18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14" fontId="13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14" fontId="6" fillId="34" borderId="28" xfId="0" applyNumberFormat="1" applyFont="1" applyFill="1" applyBorder="1" applyAlignment="1">
      <alignment horizontal="center" vertical="center" wrapText="1"/>
    </xf>
    <xf numFmtId="14" fontId="6" fillId="34" borderId="2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34" borderId="3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1">
        <row r="851">
          <cell r="I851">
            <v>5578829.469999991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SheetLayoutView="70" zoomScalePageLayoutView="0" workbookViewId="0" topLeftCell="A1">
      <selection activeCell="E107" sqref="E107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44" customWidth="1"/>
    <col min="4" max="4" width="55.140625" style="1" customWidth="1"/>
    <col min="5" max="5" width="20.421875" style="52" customWidth="1"/>
    <col min="6" max="6" width="19.140625" style="1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5" s="12" customFormat="1" ht="15" customHeight="1">
      <c r="C1" s="35"/>
      <c r="E1" s="45"/>
    </row>
    <row r="2" spans="3:5" s="12" customFormat="1" ht="12.75">
      <c r="C2" s="35"/>
      <c r="E2" s="45"/>
    </row>
    <row r="3" spans="1:10" s="12" customFormat="1" ht="21" customHeight="1">
      <c r="A3" s="68" t="s">
        <v>9</v>
      </c>
      <c r="B3" s="68"/>
      <c r="C3" s="68"/>
      <c r="D3" s="68"/>
      <c r="E3" s="68"/>
      <c r="F3" s="68"/>
      <c r="G3" s="68"/>
      <c r="H3" s="68"/>
      <c r="I3" s="15"/>
      <c r="J3" s="15"/>
    </row>
    <row r="4" spans="1:8" s="12" customFormat="1" ht="12.75" customHeight="1">
      <c r="A4" s="68"/>
      <c r="B4" s="68"/>
      <c r="C4" s="68"/>
      <c r="D4" s="68"/>
      <c r="E4" s="68"/>
      <c r="F4" s="68"/>
      <c r="G4" s="68"/>
      <c r="H4" s="68"/>
    </row>
    <row r="5" spans="1:10" s="12" customFormat="1" ht="30" customHeight="1">
      <c r="A5" s="69" t="s">
        <v>10</v>
      </c>
      <c r="B5" s="69"/>
      <c r="C5" s="69"/>
      <c r="D5" s="69"/>
      <c r="E5" s="69"/>
      <c r="F5" s="69"/>
      <c r="G5" s="69"/>
      <c r="H5" s="69"/>
      <c r="I5" s="16"/>
      <c r="J5" s="16"/>
    </row>
    <row r="6" spans="1:10" s="12" customFormat="1" ht="30.75" customHeight="1">
      <c r="A6" s="70" t="s">
        <v>11</v>
      </c>
      <c r="B6" s="70"/>
      <c r="C6" s="70"/>
      <c r="D6" s="70"/>
      <c r="E6" s="70"/>
      <c r="F6" s="70"/>
      <c r="G6" s="70"/>
      <c r="H6" s="70"/>
      <c r="I6" s="17"/>
      <c r="J6" s="17"/>
    </row>
    <row r="7" spans="1:8" s="12" customFormat="1" ht="20.25">
      <c r="A7" s="72" t="s">
        <v>12</v>
      </c>
      <c r="B7" s="72"/>
      <c r="C7" s="72"/>
      <c r="D7" s="72"/>
      <c r="E7" s="72"/>
      <c r="F7" s="72"/>
      <c r="G7" s="72"/>
      <c r="H7" s="72"/>
    </row>
    <row r="8" spans="1:8" s="12" customFormat="1" ht="20.25">
      <c r="A8" s="73"/>
      <c r="B8" s="73"/>
      <c r="C8" s="73"/>
      <c r="D8" s="73"/>
      <c r="E8" s="73"/>
      <c r="F8" s="73"/>
      <c r="G8" s="73"/>
      <c r="H8" s="73"/>
    </row>
    <row r="9" spans="1:8" s="12" customFormat="1" ht="12.75">
      <c r="A9" s="13"/>
      <c r="B9" s="13"/>
      <c r="C9" s="36"/>
      <c r="D9" s="13"/>
      <c r="E9" s="46"/>
      <c r="F9" s="13"/>
      <c r="G9" s="13"/>
      <c r="H9" s="13"/>
    </row>
    <row r="10" spans="1:8" s="12" customFormat="1" ht="18">
      <c r="A10" s="71" t="s">
        <v>3</v>
      </c>
      <c r="B10" s="71"/>
      <c r="C10" s="71"/>
      <c r="D10" s="71"/>
      <c r="E10" s="71"/>
      <c r="F10" s="71"/>
      <c r="G10" s="71"/>
      <c r="H10" s="71"/>
    </row>
    <row r="11" spans="1:8" s="12" customFormat="1" ht="18">
      <c r="A11" s="71" t="s">
        <v>8</v>
      </c>
      <c r="B11" s="71"/>
      <c r="C11" s="71"/>
      <c r="D11" s="71"/>
      <c r="E11" s="71"/>
      <c r="F11" s="71"/>
      <c r="G11" s="71"/>
      <c r="H11" s="71"/>
    </row>
    <row r="12" spans="1:8" s="12" customFormat="1" ht="18" customHeight="1">
      <c r="A12" s="74" t="s">
        <v>148</v>
      </c>
      <c r="B12" s="74"/>
      <c r="C12" s="74"/>
      <c r="D12" s="74"/>
      <c r="E12" s="74"/>
      <c r="F12" s="74"/>
      <c r="G12" s="74"/>
      <c r="H12" s="74"/>
    </row>
    <row r="13" spans="3:5" s="12" customFormat="1" ht="19.5" customHeight="1" thickBot="1">
      <c r="C13" s="35"/>
      <c r="E13" s="45"/>
    </row>
    <row r="14" spans="1:12" s="3" customFormat="1" ht="36.75" customHeight="1">
      <c r="A14" s="81"/>
      <c r="B14" s="85" t="s">
        <v>15</v>
      </c>
      <c r="C14" s="86"/>
      <c r="D14" s="86"/>
      <c r="E14" s="86" t="s">
        <v>14</v>
      </c>
      <c r="F14" s="86"/>
      <c r="G14" s="86"/>
      <c r="H14" s="87"/>
      <c r="I14" s="8"/>
      <c r="J14" s="8"/>
      <c r="K14" s="8"/>
      <c r="L14" s="8"/>
    </row>
    <row r="15" spans="1:12" s="3" customFormat="1" ht="37.5" customHeight="1">
      <c r="A15" s="82"/>
      <c r="B15" s="75"/>
      <c r="C15" s="76"/>
      <c r="D15" s="11"/>
      <c r="E15" s="84" t="s">
        <v>6</v>
      </c>
      <c r="F15" s="84"/>
      <c r="G15" s="24"/>
      <c r="H15" s="53">
        <f>'[1]CUENTA COLECTORA'!$I$851</f>
        <v>5578829.469999991</v>
      </c>
      <c r="I15" s="8"/>
      <c r="J15" s="8"/>
      <c r="K15" s="8"/>
      <c r="L15" s="8"/>
    </row>
    <row r="16" spans="1:12" s="3" customFormat="1" ht="33" customHeight="1" thickBot="1">
      <c r="A16" s="83"/>
      <c r="B16" s="56" t="s">
        <v>4</v>
      </c>
      <c r="C16" s="37" t="s">
        <v>13</v>
      </c>
      <c r="D16" s="19" t="s">
        <v>5</v>
      </c>
      <c r="E16" s="47" t="s">
        <v>0</v>
      </c>
      <c r="F16" s="18" t="s">
        <v>1</v>
      </c>
      <c r="G16" s="18"/>
      <c r="H16" s="57" t="s">
        <v>2</v>
      </c>
      <c r="I16" s="8"/>
      <c r="J16" s="8"/>
      <c r="K16" s="8"/>
      <c r="L16" s="8"/>
    </row>
    <row r="17" spans="1:8" s="10" customFormat="1" ht="19.5" customHeight="1">
      <c r="A17" s="22"/>
      <c r="B17" s="66">
        <v>44440</v>
      </c>
      <c r="C17" s="55" t="s">
        <v>21</v>
      </c>
      <c r="D17" s="32" t="s">
        <v>19</v>
      </c>
      <c r="E17" s="30">
        <v>92219</v>
      </c>
      <c r="F17" s="30"/>
      <c r="G17" s="30"/>
      <c r="H17" s="59">
        <f>SUM(H15+E17-F17)</f>
        <v>5671048.469999991</v>
      </c>
    </row>
    <row r="18" spans="1:8" s="8" customFormat="1" ht="19.5" customHeight="1">
      <c r="A18" s="23"/>
      <c r="B18" s="66">
        <v>44440</v>
      </c>
      <c r="C18" s="55" t="s">
        <v>22</v>
      </c>
      <c r="D18" s="32" t="s">
        <v>20</v>
      </c>
      <c r="E18" s="30">
        <v>91273</v>
      </c>
      <c r="F18" s="30"/>
      <c r="G18" s="33"/>
      <c r="H18" s="59">
        <f>SUM(H17+E18-F18)</f>
        <v>5762321.469999991</v>
      </c>
    </row>
    <row r="19" spans="1:8" s="8" customFormat="1" ht="19.5" customHeight="1">
      <c r="A19" s="23"/>
      <c r="B19" s="66">
        <v>44441</v>
      </c>
      <c r="C19" s="32" t="s">
        <v>24</v>
      </c>
      <c r="D19" s="32" t="s">
        <v>23</v>
      </c>
      <c r="E19" s="29"/>
      <c r="F19" s="30">
        <v>192106.02</v>
      </c>
      <c r="G19" s="30"/>
      <c r="H19" s="59">
        <f>SUM(H18+E19-F19)</f>
        <v>5570215.449999992</v>
      </c>
    </row>
    <row r="20" spans="1:8" s="8" customFormat="1" ht="19.5" customHeight="1">
      <c r="A20" s="23"/>
      <c r="B20" s="66">
        <v>44442</v>
      </c>
      <c r="C20" s="55" t="s">
        <v>33</v>
      </c>
      <c r="D20" s="32" t="s">
        <v>25</v>
      </c>
      <c r="E20" s="30">
        <v>107963</v>
      </c>
      <c r="F20" s="30"/>
      <c r="G20" s="30"/>
      <c r="H20" s="59">
        <f aca="true" t="shared" si="0" ref="H20:H49">SUM(H19+E20-F20)</f>
        <v>5678178.449999992</v>
      </c>
    </row>
    <row r="21" spans="1:8" s="8" customFormat="1" ht="19.5" customHeight="1">
      <c r="A21" s="23"/>
      <c r="B21" s="66">
        <v>44442</v>
      </c>
      <c r="C21" s="55" t="s">
        <v>34</v>
      </c>
      <c r="D21" s="32" t="s">
        <v>26</v>
      </c>
      <c r="E21" s="30">
        <v>98706</v>
      </c>
      <c r="F21" s="30"/>
      <c r="G21" s="30"/>
      <c r="H21" s="59">
        <f t="shared" si="0"/>
        <v>5776884.449999992</v>
      </c>
    </row>
    <row r="22" spans="1:8" s="8" customFormat="1" ht="19.5" customHeight="1">
      <c r="A22" s="23"/>
      <c r="B22" s="66">
        <v>44445</v>
      </c>
      <c r="C22" s="55" t="s">
        <v>35</v>
      </c>
      <c r="D22" s="32" t="s">
        <v>27</v>
      </c>
      <c r="E22" s="30">
        <v>99638</v>
      </c>
      <c r="F22" s="29"/>
      <c r="G22" s="30"/>
      <c r="H22" s="59">
        <f t="shared" si="0"/>
        <v>5876522.449999992</v>
      </c>
    </row>
    <row r="23" spans="1:8" s="8" customFormat="1" ht="19.5" customHeight="1">
      <c r="A23" s="23"/>
      <c r="B23" s="66">
        <v>44445</v>
      </c>
      <c r="C23" s="55" t="s">
        <v>36</v>
      </c>
      <c r="D23" s="32" t="s">
        <v>28</v>
      </c>
      <c r="E23" s="30">
        <v>27190</v>
      </c>
      <c r="F23" s="30"/>
      <c r="G23" s="30"/>
      <c r="H23" s="59">
        <f t="shared" si="0"/>
        <v>5903712.449999992</v>
      </c>
    </row>
    <row r="24" spans="1:8" s="8" customFormat="1" ht="19.5" customHeight="1">
      <c r="A24" s="23"/>
      <c r="B24" s="66">
        <v>44445</v>
      </c>
      <c r="C24" s="55" t="s">
        <v>37</v>
      </c>
      <c r="D24" s="32" t="s">
        <v>29</v>
      </c>
      <c r="E24" s="30">
        <v>6700</v>
      </c>
      <c r="F24" s="30"/>
      <c r="G24" s="30"/>
      <c r="H24" s="59">
        <f t="shared" si="0"/>
        <v>5910412.449999992</v>
      </c>
    </row>
    <row r="25" spans="1:8" s="8" customFormat="1" ht="19.5" customHeight="1">
      <c r="A25" s="23"/>
      <c r="B25" s="66">
        <v>44447</v>
      </c>
      <c r="C25" s="55" t="s">
        <v>38</v>
      </c>
      <c r="D25" s="32" t="s">
        <v>30</v>
      </c>
      <c r="E25" s="30">
        <v>98295</v>
      </c>
      <c r="F25" s="30"/>
      <c r="G25" s="30"/>
      <c r="H25" s="59">
        <f t="shared" si="0"/>
        <v>6008707.449999992</v>
      </c>
    </row>
    <row r="26" spans="1:8" s="8" customFormat="1" ht="19.5" customHeight="1">
      <c r="A26" s="23"/>
      <c r="B26" s="66">
        <v>44447</v>
      </c>
      <c r="C26" s="55" t="s">
        <v>39</v>
      </c>
      <c r="D26" s="32" t="s">
        <v>31</v>
      </c>
      <c r="E26" s="30">
        <v>74307</v>
      </c>
      <c r="F26" s="48"/>
      <c r="G26" s="30"/>
      <c r="H26" s="59">
        <f t="shared" si="0"/>
        <v>6083014.449999992</v>
      </c>
    </row>
    <row r="27" spans="1:8" s="8" customFormat="1" ht="19.5" customHeight="1">
      <c r="A27" s="23"/>
      <c r="B27" s="66">
        <v>44447</v>
      </c>
      <c r="C27" s="55" t="s">
        <v>40</v>
      </c>
      <c r="D27" s="32" t="s">
        <v>32</v>
      </c>
      <c r="E27" s="30">
        <v>88545</v>
      </c>
      <c r="F27" s="48"/>
      <c r="G27" s="30"/>
      <c r="H27" s="59">
        <f t="shared" si="0"/>
        <v>6171559.449999992</v>
      </c>
    </row>
    <row r="28" spans="1:8" s="8" customFormat="1" ht="19.5" customHeight="1">
      <c r="A28" s="23"/>
      <c r="B28" s="66">
        <v>44448</v>
      </c>
      <c r="C28" s="32" t="s">
        <v>42</v>
      </c>
      <c r="D28" s="32" t="s">
        <v>41</v>
      </c>
      <c r="E28" s="48"/>
      <c r="F28" s="30">
        <v>39197.97</v>
      </c>
      <c r="G28" s="30"/>
      <c r="H28" s="59">
        <f>SUM(H27+E28-F28)</f>
        <v>6132361.479999992</v>
      </c>
    </row>
    <row r="29" spans="1:8" s="8" customFormat="1" ht="19.5" customHeight="1">
      <c r="A29" s="23"/>
      <c r="B29" s="66">
        <v>44449</v>
      </c>
      <c r="C29" s="55" t="s">
        <v>49</v>
      </c>
      <c r="D29" s="32" t="s">
        <v>43</v>
      </c>
      <c r="E29" s="30">
        <v>860695.2</v>
      </c>
      <c r="F29" s="30"/>
      <c r="G29" s="30"/>
      <c r="H29" s="59">
        <f t="shared" si="0"/>
        <v>6993056.679999992</v>
      </c>
    </row>
    <row r="30" spans="1:8" s="8" customFormat="1" ht="19.5" customHeight="1">
      <c r="A30" s="23"/>
      <c r="B30" s="66">
        <v>44449</v>
      </c>
      <c r="C30" s="55" t="s">
        <v>50</v>
      </c>
      <c r="D30" s="32" t="s">
        <v>44</v>
      </c>
      <c r="E30" s="30">
        <v>131942</v>
      </c>
      <c r="F30" s="30"/>
      <c r="G30" s="30"/>
      <c r="H30" s="59">
        <f t="shared" si="0"/>
        <v>7124998.679999992</v>
      </c>
    </row>
    <row r="31" spans="1:8" s="8" customFormat="1" ht="19.5" customHeight="1">
      <c r="A31" s="23"/>
      <c r="B31" s="66">
        <v>44452</v>
      </c>
      <c r="C31" s="55" t="s">
        <v>51</v>
      </c>
      <c r="D31" s="32" t="s">
        <v>45</v>
      </c>
      <c r="E31" s="30">
        <v>102155</v>
      </c>
      <c r="F31" s="30"/>
      <c r="G31" s="30"/>
      <c r="H31" s="59">
        <f t="shared" si="0"/>
        <v>7227153.679999992</v>
      </c>
    </row>
    <row r="32" spans="1:8" s="8" customFormat="1" ht="19.5" customHeight="1">
      <c r="A32" s="23"/>
      <c r="B32" s="66">
        <v>44452</v>
      </c>
      <c r="C32" s="55" t="s">
        <v>52</v>
      </c>
      <c r="D32" s="32" t="s">
        <v>46</v>
      </c>
      <c r="E32" s="30">
        <v>23262</v>
      </c>
      <c r="F32" s="30"/>
      <c r="G32" s="30"/>
      <c r="H32" s="59">
        <f t="shared" si="0"/>
        <v>7250415.679999992</v>
      </c>
    </row>
    <row r="33" spans="1:8" s="8" customFormat="1" ht="19.5" customHeight="1">
      <c r="A33" s="23"/>
      <c r="B33" s="66">
        <v>44452</v>
      </c>
      <c r="C33" s="55" t="s">
        <v>53</v>
      </c>
      <c r="D33" s="32" t="s">
        <v>47</v>
      </c>
      <c r="E33" s="30">
        <v>55200</v>
      </c>
      <c r="F33" s="29"/>
      <c r="G33" s="30"/>
      <c r="H33" s="59">
        <f t="shared" si="0"/>
        <v>7305615.679999992</v>
      </c>
    </row>
    <row r="34" spans="1:8" s="8" customFormat="1" ht="19.5" customHeight="1">
      <c r="A34" s="23"/>
      <c r="B34" s="66">
        <v>44452</v>
      </c>
      <c r="C34" s="55" t="s">
        <v>54</v>
      </c>
      <c r="D34" s="32" t="s">
        <v>48</v>
      </c>
      <c r="E34" s="30">
        <v>31670</v>
      </c>
      <c r="F34" s="29"/>
      <c r="G34" s="30"/>
      <c r="H34" s="59">
        <f t="shared" si="0"/>
        <v>7337285.679999992</v>
      </c>
    </row>
    <row r="35" spans="1:8" s="8" customFormat="1" ht="19.5" customHeight="1">
      <c r="A35" s="23"/>
      <c r="B35" s="66">
        <v>44452</v>
      </c>
      <c r="C35" s="32" t="s">
        <v>57</v>
      </c>
      <c r="D35" s="32" t="s">
        <v>55</v>
      </c>
      <c r="E35" s="48"/>
      <c r="F35" s="30">
        <v>30788.23</v>
      </c>
      <c r="G35" s="30"/>
      <c r="H35" s="59">
        <f t="shared" si="0"/>
        <v>7306497.449999992</v>
      </c>
    </row>
    <row r="36" spans="1:8" s="8" customFormat="1" ht="19.5" customHeight="1">
      <c r="A36" s="23"/>
      <c r="B36" s="66">
        <v>44452</v>
      </c>
      <c r="C36" s="32" t="s">
        <v>58</v>
      </c>
      <c r="D36" s="32" t="s">
        <v>56</v>
      </c>
      <c r="E36" s="48"/>
      <c r="F36" s="30">
        <v>5482</v>
      </c>
      <c r="G36" s="30"/>
      <c r="H36" s="59">
        <f t="shared" si="0"/>
        <v>7301015.449999992</v>
      </c>
    </row>
    <row r="37" spans="1:8" s="8" customFormat="1" ht="19.5" customHeight="1">
      <c r="A37" s="23"/>
      <c r="B37" s="66">
        <v>44454</v>
      </c>
      <c r="C37" s="55" t="s">
        <v>59</v>
      </c>
      <c r="D37" s="32" t="s">
        <v>64</v>
      </c>
      <c r="E37" s="30">
        <v>107138</v>
      </c>
      <c r="F37" s="29"/>
      <c r="G37" s="30"/>
      <c r="H37" s="59">
        <f t="shared" si="0"/>
        <v>7408153.449999992</v>
      </c>
    </row>
    <row r="38" spans="1:8" s="8" customFormat="1" ht="19.5" customHeight="1">
      <c r="A38" s="23"/>
      <c r="B38" s="66">
        <v>44454</v>
      </c>
      <c r="C38" s="55" t="s">
        <v>60</v>
      </c>
      <c r="D38" s="32" t="s">
        <v>65</v>
      </c>
      <c r="E38" s="30">
        <v>83722</v>
      </c>
      <c r="F38" s="29"/>
      <c r="G38" s="30"/>
      <c r="H38" s="59">
        <f t="shared" si="0"/>
        <v>7491875.449999992</v>
      </c>
    </row>
    <row r="39" spans="1:8" s="8" customFormat="1" ht="19.5" customHeight="1">
      <c r="A39" s="23"/>
      <c r="B39" s="66">
        <v>44454</v>
      </c>
      <c r="C39" s="55" t="s">
        <v>61</v>
      </c>
      <c r="D39" s="32" t="s">
        <v>66</v>
      </c>
      <c r="E39" s="30">
        <v>152177.59</v>
      </c>
      <c r="F39" s="29"/>
      <c r="G39" s="30"/>
      <c r="H39" s="59">
        <f t="shared" si="0"/>
        <v>7644053.039999992</v>
      </c>
    </row>
    <row r="40" spans="1:8" s="8" customFormat="1" ht="19.5" customHeight="1">
      <c r="A40" s="23"/>
      <c r="B40" s="66">
        <v>44454</v>
      </c>
      <c r="C40" s="55" t="s">
        <v>62</v>
      </c>
      <c r="D40" s="32" t="s">
        <v>66</v>
      </c>
      <c r="E40" s="30">
        <v>68284.4</v>
      </c>
      <c r="F40" s="29"/>
      <c r="G40" s="30"/>
      <c r="H40" s="59">
        <f t="shared" si="0"/>
        <v>7712337.439999992</v>
      </c>
    </row>
    <row r="41" spans="1:8" s="8" customFormat="1" ht="19.5" customHeight="1">
      <c r="A41" s="23"/>
      <c r="B41" s="66">
        <v>44454</v>
      </c>
      <c r="C41" s="55" t="s">
        <v>63</v>
      </c>
      <c r="D41" s="32" t="s">
        <v>67</v>
      </c>
      <c r="E41" s="30">
        <v>22028</v>
      </c>
      <c r="F41" s="29"/>
      <c r="G41" s="30"/>
      <c r="H41" s="59">
        <f t="shared" si="0"/>
        <v>7734365.439999992</v>
      </c>
    </row>
    <row r="42" spans="1:8" s="8" customFormat="1" ht="19.5" customHeight="1">
      <c r="A42" s="23"/>
      <c r="B42" s="66">
        <v>44455</v>
      </c>
      <c r="C42" s="65" t="s">
        <v>68</v>
      </c>
      <c r="D42" s="32" t="s">
        <v>79</v>
      </c>
      <c r="E42" s="48"/>
      <c r="F42" s="29">
        <v>612000</v>
      </c>
      <c r="G42" s="30"/>
      <c r="H42" s="59">
        <f t="shared" si="0"/>
        <v>7122365.439999992</v>
      </c>
    </row>
    <row r="43" spans="1:8" s="8" customFormat="1" ht="19.5" customHeight="1">
      <c r="A43" s="23"/>
      <c r="B43" s="66">
        <v>44455</v>
      </c>
      <c r="C43" s="65" t="s">
        <v>69</v>
      </c>
      <c r="D43" s="32" t="s">
        <v>80</v>
      </c>
      <c r="E43" s="48"/>
      <c r="F43" s="29">
        <v>368160</v>
      </c>
      <c r="G43" s="30"/>
      <c r="H43" s="59">
        <f t="shared" si="0"/>
        <v>6754205.439999992</v>
      </c>
    </row>
    <row r="44" spans="1:8" s="8" customFormat="1" ht="19.5" customHeight="1">
      <c r="A44" s="23"/>
      <c r="B44" s="66">
        <v>44455</v>
      </c>
      <c r="C44" s="65" t="s">
        <v>70</v>
      </c>
      <c r="D44" s="32" t="s">
        <v>80</v>
      </c>
      <c r="E44" s="48"/>
      <c r="F44" s="29">
        <v>100300</v>
      </c>
      <c r="G44" s="30"/>
      <c r="H44" s="59">
        <f t="shared" si="0"/>
        <v>6653905.439999992</v>
      </c>
    </row>
    <row r="45" spans="1:8" s="8" customFormat="1" ht="19.5" customHeight="1">
      <c r="A45" s="23"/>
      <c r="B45" s="66">
        <v>44455</v>
      </c>
      <c r="C45" s="65" t="s">
        <v>71</v>
      </c>
      <c r="D45" s="32" t="s">
        <v>81</v>
      </c>
      <c r="E45" s="48"/>
      <c r="F45" s="29">
        <v>122952.46</v>
      </c>
      <c r="G45" s="30"/>
      <c r="H45" s="59">
        <f t="shared" si="0"/>
        <v>6530952.979999992</v>
      </c>
    </row>
    <row r="46" spans="1:8" s="8" customFormat="1" ht="19.5" customHeight="1">
      <c r="A46" s="23"/>
      <c r="B46" s="66">
        <v>44455</v>
      </c>
      <c r="C46" s="65" t="s">
        <v>72</v>
      </c>
      <c r="D46" s="32" t="s">
        <v>82</v>
      </c>
      <c r="E46" s="48"/>
      <c r="F46" s="29">
        <v>1658366.56</v>
      </c>
      <c r="G46" s="30"/>
      <c r="H46" s="59">
        <f t="shared" si="0"/>
        <v>4872586.4199999925</v>
      </c>
    </row>
    <row r="47" spans="1:8" s="8" customFormat="1" ht="19.5" customHeight="1">
      <c r="A47" s="23"/>
      <c r="B47" s="66">
        <v>44455</v>
      </c>
      <c r="C47" s="65" t="s">
        <v>73</v>
      </c>
      <c r="D47" s="32" t="s">
        <v>83</v>
      </c>
      <c r="E47" s="29"/>
      <c r="F47" s="29">
        <v>39884</v>
      </c>
      <c r="G47" s="30"/>
      <c r="H47" s="59">
        <f t="shared" si="0"/>
        <v>4832702.4199999925</v>
      </c>
    </row>
    <row r="48" spans="1:8" s="8" customFormat="1" ht="19.5" customHeight="1">
      <c r="A48" s="23"/>
      <c r="B48" s="66">
        <v>44455</v>
      </c>
      <c r="C48" s="54" t="s">
        <v>74</v>
      </c>
      <c r="D48" s="32" t="s">
        <v>84</v>
      </c>
      <c r="E48" s="29"/>
      <c r="F48" s="29">
        <v>258962.34</v>
      </c>
      <c r="G48" s="30"/>
      <c r="H48" s="59">
        <f t="shared" si="0"/>
        <v>4573740.079999993</v>
      </c>
    </row>
    <row r="49" spans="1:8" s="8" customFormat="1" ht="19.5" customHeight="1">
      <c r="A49" s="23"/>
      <c r="B49" s="66">
        <v>44455</v>
      </c>
      <c r="C49" s="55" t="s">
        <v>75</v>
      </c>
      <c r="D49" s="32" t="s">
        <v>85</v>
      </c>
      <c r="E49" s="29"/>
      <c r="F49" s="29">
        <v>94400</v>
      </c>
      <c r="G49" s="30"/>
      <c r="H49" s="59">
        <f t="shared" si="0"/>
        <v>4479340.079999993</v>
      </c>
    </row>
    <row r="50" spans="1:8" s="8" customFormat="1" ht="19.5" customHeight="1">
      <c r="A50" s="23"/>
      <c r="B50" s="66">
        <v>44455</v>
      </c>
      <c r="C50" s="55" t="s">
        <v>76</v>
      </c>
      <c r="D50" s="32" t="s">
        <v>18</v>
      </c>
      <c r="E50" s="29"/>
      <c r="F50" s="29">
        <v>98872.2</v>
      </c>
      <c r="G50" s="30"/>
      <c r="H50" s="59">
        <f aca="true" t="shared" si="1" ref="H50:H83">SUM(H49+E50-F50)</f>
        <v>4380467.879999992</v>
      </c>
    </row>
    <row r="51" spans="1:8" s="8" customFormat="1" ht="19.5" customHeight="1">
      <c r="A51" s="23"/>
      <c r="B51" s="66">
        <v>44456</v>
      </c>
      <c r="C51" s="55" t="s">
        <v>77</v>
      </c>
      <c r="D51" s="67" t="s">
        <v>86</v>
      </c>
      <c r="E51" s="29"/>
      <c r="F51" s="30">
        <v>129737.13</v>
      </c>
      <c r="G51" s="30"/>
      <c r="H51" s="59">
        <f t="shared" si="1"/>
        <v>4250730.749999993</v>
      </c>
    </row>
    <row r="52" spans="1:8" s="8" customFormat="1" ht="19.5" customHeight="1">
      <c r="A52" s="23"/>
      <c r="B52" s="66">
        <v>44456</v>
      </c>
      <c r="C52" s="55" t="s">
        <v>78</v>
      </c>
      <c r="D52" s="32" t="s">
        <v>87</v>
      </c>
      <c r="E52" s="29"/>
      <c r="F52" s="30">
        <v>14439</v>
      </c>
      <c r="G52" s="30"/>
      <c r="H52" s="59">
        <f t="shared" si="1"/>
        <v>4236291.749999993</v>
      </c>
    </row>
    <row r="53" spans="1:8" s="8" customFormat="1" ht="19.5" customHeight="1">
      <c r="A53" s="23"/>
      <c r="B53" s="66">
        <v>44456</v>
      </c>
      <c r="C53" s="55" t="s">
        <v>94</v>
      </c>
      <c r="D53" s="32" t="s">
        <v>88</v>
      </c>
      <c r="E53" s="30">
        <v>88718</v>
      </c>
      <c r="F53" s="30"/>
      <c r="G53" s="30"/>
      <c r="H53" s="59">
        <f t="shared" si="1"/>
        <v>4325009.749999993</v>
      </c>
    </row>
    <row r="54" spans="1:8" s="8" customFormat="1" ht="19.5" customHeight="1">
      <c r="A54" s="23"/>
      <c r="B54" s="66">
        <v>44456</v>
      </c>
      <c r="C54" s="55" t="s">
        <v>95</v>
      </c>
      <c r="D54" s="32" t="s">
        <v>89</v>
      </c>
      <c r="E54" s="30">
        <v>117684</v>
      </c>
      <c r="F54" s="29"/>
      <c r="G54" s="30"/>
      <c r="H54" s="59">
        <f t="shared" si="1"/>
        <v>4442693.749999993</v>
      </c>
    </row>
    <row r="55" spans="1:8" s="8" customFormat="1" ht="19.5" customHeight="1">
      <c r="A55" s="23"/>
      <c r="B55" s="66">
        <v>44456</v>
      </c>
      <c r="C55" s="55" t="s">
        <v>96</v>
      </c>
      <c r="D55" s="32" t="s">
        <v>90</v>
      </c>
      <c r="E55" s="30">
        <v>58924</v>
      </c>
      <c r="F55" s="29"/>
      <c r="G55" s="30"/>
      <c r="H55" s="59">
        <f t="shared" si="1"/>
        <v>4501617.749999993</v>
      </c>
    </row>
    <row r="56" spans="1:8" s="8" customFormat="1" ht="19.5" customHeight="1">
      <c r="A56" s="23"/>
      <c r="B56" s="66">
        <v>44459</v>
      </c>
      <c r="C56" s="55" t="s">
        <v>97</v>
      </c>
      <c r="D56" s="32" t="s">
        <v>91</v>
      </c>
      <c r="E56" s="30">
        <v>101062</v>
      </c>
      <c r="F56" s="29"/>
      <c r="G56" s="30"/>
      <c r="H56" s="59">
        <f t="shared" si="1"/>
        <v>4602679.749999993</v>
      </c>
    </row>
    <row r="57" spans="1:8" s="8" customFormat="1" ht="19.5" customHeight="1">
      <c r="A57" s="23"/>
      <c r="B57" s="66">
        <v>44459</v>
      </c>
      <c r="C57" s="55" t="s">
        <v>98</v>
      </c>
      <c r="D57" s="32" t="s">
        <v>92</v>
      </c>
      <c r="E57" s="30">
        <v>24425</v>
      </c>
      <c r="F57" s="29"/>
      <c r="G57" s="30"/>
      <c r="H57" s="59">
        <f t="shared" si="1"/>
        <v>4627104.749999993</v>
      </c>
    </row>
    <row r="58" spans="1:8" s="8" customFormat="1" ht="19.5" customHeight="1">
      <c r="A58" s="23"/>
      <c r="B58" s="66">
        <v>44459</v>
      </c>
      <c r="C58" s="55" t="s">
        <v>99</v>
      </c>
      <c r="D58" s="32" t="s">
        <v>93</v>
      </c>
      <c r="E58" s="30">
        <v>9190</v>
      </c>
      <c r="F58" s="29"/>
      <c r="G58" s="30"/>
      <c r="H58" s="59">
        <f t="shared" si="1"/>
        <v>4636294.749999993</v>
      </c>
    </row>
    <row r="59" spans="1:8" s="7" customFormat="1" ht="19.5" customHeight="1">
      <c r="A59" s="28"/>
      <c r="B59" s="66">
        <v>44459</v>
      </c>
      <c r="C59" s="55" t="s">
        <v>100</v>
      </c>
      <c r="D59" s="32" t="s">
        <v>67</v>
      </c>
      <c r="E59" s="30">
        <v>36912</v>
      </c>
      <c r="F59" s="29"/>
      <c r="G59" s="30"/>
      <c r="H59" s="59">
        <f t="shared" si="1"/>
        <v>4673206.749999993</v>
      </c>
    </row>
    <row r="60" spans="1:8" s="8" customFormat="1" ht="19.5" customHeight="1">
      <c r="A60" s="23"/>
      <c r="B60" s="66">
        <v>44459</v>
      </c>
      <c r="C60" s="55" t="s">
        <v>101</v>
      </c>
      <c r="D60" s="32" t="s">
        <v>106</v>
      </c>
      <c r="E60" s="29"/>
      <c r="F60" s="30">
        <v>40356</v>
      </c>
      <c r="G60" s="30"/>
      <c r="H60" s="59">
        <f t="shared" si="1"/>
        <v>4632850.749999993</v>
      </c>
    </row>
    <row r="61" spans="1:8" s="8" customFormat="1" ht="19.5" customHeight="1">
      <c r="A61" s="23"/>
      <c r="B61" s="66">
        <v>44459</v>
      </c>
      <c r="C61" s="55" t="s">
        <v>102</v>
      </c>
      <c r="D61" s="32" t="s">
        <v>55</v>
      </c>
      <c r="E61" s="29"/>
      <c r="F61" s="29">
        <v>130997.56</v>
      </c>
      <c r="G61" s="30"/>
      <c r="H61" s="59">
        <f t="shared" si="1"/>
        <v>4501853.189999993</v>
      </c>
    </row>
    <row r="62" spans="1:8" s="8" customFormat="1" ht="19.5" customHeight="1">
      <c r="A62" s="23"/>
      <c r="B62" s="66">
        <v>44460</v>
      </c>
      <c r="C62" s="55" t="s">
        <v>103</v>
      </c>
      <c r="D62" s="32" t="s">
        <v>107</v>
      </c>
      <c r="E62" s="29"/>
      <c r="F62" s="29">
        <v>5569.6</v>
      </c>
      <c r="G62" s="30"/>
      <c r="H62" s="59">
        <f t="shared" si="1"/>
        <v>4496283.589999993</v>
      </c>
    </row>
    <row r="63" spans="1:8" s="7" customFormat="1" ht="19.5" customHeight="1">
      <c r="A63" s="28"/>
      <c r="B63" s="66">
        <v>44460</v>
      </c>
      <c r="C63" s="54" t="s">
        <v>104</v>
      </c>
      <c r="D63" s="32" t="s">
        <v>108</v>
      </c>
      <c r="E63" s="29"/>
      <c r="F63" s="29">
        <v>98271.05</v>
      </c>
      <c r="G63" s="30"/>
      <c r="H63" s="59">
        <f t="shared" si="1"/>
        <v>4398012.5399999935</v>
      </c>
    </row>
    <row r="64" spans="1:8" s="7" customFormat="1" ht="19.5" customHeight="1">
      <c r="A64" s="28"/>
      <c r="B64" s="66">
        <v>44460</v>
      </c>
      <c r="C64" s="54" t="s">
        <v>105</v>
      </c>
      <c r="D64" s="32" t="s">
        <v>109</v>
      </c>
      <c r="E64" s="29"/>
      <c r="F64" s="29">
        <v>66460</v>
      </c>
      <c r="G64" s="30"/>
      <c r="H64" s="59">
        <f t="shared" si="1"/>
        <v>4331552.5399999935</v>
      </c>
    </row>
    <row r="65" spans="1:8" s="8" customFormat="1" ht="19.5" customHeight="1">
      <c r="A65" s="23"/>
      <c r="B65" s="66">
        <v>44460</v>
      </c>
      <c r="C65" s="55" t="s">
        <v>128</v>
      </c>
      <c r="D65" s="32" t="s">
        <v>110</v>
      </c>
      <c r="E65" s="30">
        <v>120286</v>
      </c>
      <c r="F65" s="29"/>
      <c r="G65" s="30"/>
      <c r="H65" s="59">
        <f t="shared" si="1"/>
        <v>4451838.5399999935</v>
      </c>
    </row>
    <row r="66" spans="1:8" s="8" customFormat="1" ht="19.5" customHeight="1">
      <c r="A66" s="23"/>
      <c r="B66" s="66">
        <v>44461</v>
      </c>
      <c r="C66" s="55" t="s">
        <v>129</v>
      </c>
      <c r="D66" s="32" t="s">
        <v>111</v>
      </c>
      <c r="E66" s="29">
        <v>91576</v>
      </c>
      <c r="F66" s="29"/>
      <c r="G66" s="30"/>
      <c r="H66" s="59">
        <f t="shared" si="1"/>
        <v>4543414.5399999935</v>
      </c>
    </row>
    <row r="67" spans="1:8" s="8" customFormat="1" ht="19.5" customHeight="1">
      <c r="A67" s="23"/>
      <c r="B67" s="66">
        <v>44461</v>
      </c>
      <c r="C67" s="54" t="s">
        <v>130</v>
      </c>
      <c r="D67" s="32" t="s">
        <v>112</v>
      </c>
      <c r="E67" s="29">
        <v>97481</v>
      </c>
      <c r="F67" s="29"/>
      <c r="G67" s="30"/>
      <c r="H67" s="59">
        <f t="shared" si="1"/>
        <v>4640895.5399999935</v>
      </c>
    </row>
    <row r="68" spans="1:8" s="7" customFormat="1" ht="19.5" customHeight="1">
      <c r="A68" s="28"/>
      <c r="B68" s="66">
        <v>44461</v>
      </c>
      <c r="C68" s="54" t="s">
        <v>140</v>
      </c>
      <c r="D68" s="32" t="s">
        <v>17</v>
      </c>
      <c r="E68" s="29"/>
      <c r="F68" s="29">
        <v>370520</v>
      </c>
      <c r="G68" s="29"/>
      <c r="H68" s="59">
        <f t="shared" si="1"/>
        <v>4270375.5399999935</v>
      </c>
    </row>
    <row r="69" spans="1:8" s="8" customFormat="1" ht="19.5" customHeight="1">
      <c r="A69" s="23"/>
      <c r="B69" s="66">
        <v>44461</v>
      </c>
      <c r="C69" s="54" t="s">
        <v>141</v>
      </c>
      <c r="D69" s="32" t="s">
        <v>113</v>
      </c>
      <c r="E69" s="29"/>
      <c r="F69" s="29">
        <v>39530</v>
      </c>
      <c r="G69" s="31"/>
      <c r="H69" s="59">
        <f t="shared" si="1"/>
        <v>4230845.5399999935</v>
      </c>
    </row>
    <row r="70" spans="1:8" s="8" customFormat="1" ht="19.5" customHeight="1">
      <c r="A70" s="23"/>
      <c r="B70" s="66">
        <v>44462</v>
      </c>
      <c r="C70" s="54" t="s">
        <v>142</v>
      </c>
      <c r="D70" s="32" t="s">
        <v>17</v>
      </c>
      <c r="E70" s="29"/>
      <c r="F70" s="30">
        <v>2277400</v>
      </c>
      <c r="G70" s="31"/>
      <c r="H70" s="59">
        <f t="shared" si="1"/>
        <v>1953445.5399999935</v>
      </c>
    </row>
    <row r="71" spans="1:8" s="8" customFormat="1" ht="19.5" customHeight="1">
      <c r="A71" s="23"/>
      <c r="B71" s="66">
        <v>44462</v>
      </c>
      <c r="C71" s="54" t="s">
        <v>143</v>
      </c>
      <c r="D71" s="32" t="s">
        <v>114</v>
      </c>
      <c r="E71" s="48"/>
      <c r="F71" s="29">
        <v>96449.45</v>
      </c>
      <c r="G71" s="31"/>
      <c r="H71" s="59">
        <f t="shared" si="1"/>
        <v>1856996.0899999936</v>
      </c>
    </row>
    <row r="72" spans="1:8" s="8" customFormat="1" ht="19.5" customHeight="1">
      <c r="A72" s="23"/>
      <c r="B72" s="66">
        <v>44466</v>
      </c>
      <c r="C72" s="54" t="s">
        <v>131</v>
      </c>
      <c r="D72" s="32" t="s">
        <v>115</v>
      </c>
      <c r="E72" s="48">
        <v>94938</v>
      </c>
      <c r="F72" s="29"/>
      <c r="G72" s="31"/>
      <c r="H72" s="59">
        <f t="shared" si="1"/>
        <v>1951934.0899999936</v>
      </c>
    </row>
    <row r="73" spans="1:8" s="8" customFormat="1" ht="19.5" customHeight="1">
      <c r="A73" s="23"/>
      <c r="B73" s="66">
        <v>44466</v>
      </c>
      <c r="C73" s="54" t="s">
        <v>132</v>
      </c>
      <c r="D73" s="32" t="s">
        <v>116</v>
      </c>
      <c r="E73" s="48">
        <v>72504</v>
      </c>
      <c r="F73" s="29"/>
      <c r="G73" s="31"/>
      <c r="H73" s="59">
        <f t="shared" si="1"/>
        <v>2024438.0899999936</v>
      </c>
    </row>
    <row r="74" spans="1:8" s="8" customFormat="1" ht="19.5" customHeight="1">
      <c r="A74" s="23"/>
      <c r="B74" s="66">
        <v>44466</v>
      </c>
      <c r="C74" s="54" t="s">
        <v>133</v>
      </c>
      <c r="D74" s="32" t="s">
        <v>117</v>
      </c>
      <c r="E74" s="48">
        <v>18430</v>
      </c>
      <c r="F74" s="29"/>
      <c r="G74" s="31"/>
      <c r="H74" s="59">
        <f t="shared" si="1"/>
        <v>2042868.0899999936</v>
      </c>
    </row>
    <row r="75" spans="1:8" s="8" customFormat="1" ht="19.5" customHeight="1">
      <c r="A75" s="23"/>
      <c r="B75" s="66">
        <v>44466</v>
      </c>
      <c r="C75" s="54" t="s">
        <v>134</v>
      </c>
      <c r="D75" s="32" t="s">
        <v>118</v>
      </c>
      <c r="E75" s="29">
        <v>9505</v>
      </c>
      <c r="F75" s="30"/>
      <c r="G75" s="31"/>
      <c r="H75" s="59">
        <f t="shared" si="1"/>
        <v>2052373.0899999936</v>
      </c>
    </row>
    <row r="76" spans="1:8" s="8" customFormat="1" ht="19.5" customHeight="1">
      <c r="A76" s="23"/>
      <c r="B76" s="66">
        <v>44466</v>
      </c>
      <c r="C76" s="54" t="s">
        <v>135</v>
      </c>
      <c r="D76" s="32" t="s">
        <v>119</v>
      </c>
      <c r="E76" s="29">
        <v>14570</v>
      </c>
      <c r="F76" s="30"/>
      <c r="G76" s="31"/>
      <c r="H76" s="59">
        <f t="shared" si="1"/>
        <v>2066943.0899999936</v>
      </c>
    </row>
    <row r="77" spans="1:8" s="8" customFormat="1" ht="19.5" customHeight="1">
      <c r="A77" s="23"/>
      <c r="B77" s="66">
        <v>44466</v>
      </c>
      <c r="C77" s="54" t="s">
        <v>16</v>
      </c>
      <c r="D77" s="32" t="s">
        <v>120</v>
      </c>
      <c r="E77" s="30">
        <v>2418459.72</v>
      </c>
      <c r="F77" s="30"/>
      <c r="G77" s="31"/>
      <c r="H77" s="59">
        <f t="shared" si="1"/>
        <v>4485402.809999994</v>
      </c>
    </row>
    <row r="78" spans="1:8" s="8" customFormat="1" ht="19.5" customHeight="1">
      <c r="A78" s="23"/>
      <c r="B78" s="66">
        <v>44466</v>
      </c>
      <c r="C78" s="54" t="s">
        <v>144</v>
      </c>
      <c r="D78" s="32" t="s">
        <v>121</v>
      </c>
      <c r="E78" s="29"/>
      <c r="F78" s="29">
        <v>309390</v>
      </c>
      <c r="G78" s="31"/>
      <c r="H78" s="59">
        <f t="shared" si="1"/>
        <v>4176012.809999994</v>
      </c>
    </row>
    <row r="79" spans="1:8" s="8" customFormat="1" ht="19.5" customHeight="1">
      <c r="A79" s="23"/>
      <c r="B79" s="66">
        <v>44466</v>
      </c>
      <c r="C79" s="54" t="s">
        <v>145</v>
      </c>
      <c r="D79" s="32" t="s">
        <v>122</v>
      </c>
      <c r="E79" s="29"/>
      <c r="F79" s="29">
        <v>66954.83</v>
      </c>
      <c r="G79" s="31"/>
      <c r="H79" s="59">
        <f t="shared" si="1"/>
        <v>4109057.979999994</v>
      </c>
    </row>
    <row r="80" spans="1:8" s="8" customFormat="1" ht="19.5" customHeight="1">
      <c r="A80" s="23"/>
      <c r="B80" s="66">
        <v>44468</v>
      </c>
      <c r="C80" s="54" t="s">
        <v>136</v>
      </c>
      <c r="D80" s="32" t="s">
        <v>123</v>
      </c>
      <c r="E80" s="29">
        <v>78703</v>
      </c>
      <c r="F80" s="29"/>
      <c r="G80" s="31"/>
      <c r="H80" s="59">
        <f t="shared" si="1"/>
        <v>4187760.979999994</v>
      </c>
    </row>
    <row r="81" spans="1:8" s="8" customFormat="1" ht="19.5" customHeight="1">
      <c r="A81" s="23"/>
      <c r="B81" s="66">
        <v>44468</v>
      </c>
      <c r="C81" s="55" t="s">
        <v>137</v>
      </c>
      <c r="D81" s="32" t="s">
        <v>124</v>
      </c>
      <c r="E81" s="29">
        <v>116330</v>
      </c>
      <c r="F81" s="29"/>
      <c r="G81" s="31"/>
      <c r="H81" s="59">
        <f t="shared" si="1"/>
        <v>4304090.979999994</v>
      </c>
    </row>
    <row r="82" spans="1:8" s="8" customFormat="1" ht="19.5" customHeight="1">
      <c r="A82" s="23"/>
      <c r="B82" s="66">
        <v>44468</v>
      </c>
      <c r="C82" s="54" t="s">
        <v>71</v>
      </c>
      <c r="D82" s="32" t="s">
        <v>125</v>
      </c>
      <c r="E82" s="48"/>
      <c r="F82" s="29">
        <v>-122952.46</v>
      </c>
      <c r="G82" s="31"/>
      <c r="H82" s="59">
        <f t="shared" si="1"/>
        <v>4427043.439999994</v>
      </c>
    </row>
    <row r="83" spans="1:8" s="8" customFormat="1" ht="19.5" customHeight="1">
      <c r="A83" s="23"/>
      <c r="B83" s="66">
        <v>44468</v>
      </c>
      <c r="C83" s="54" t="s">
        <v>146</v>
      </c>
      <c r="D83" s="32" t="s">
        <v>81</v>
      </c>
      <c r="E83" s="48"/>
      <c r="F83" s="29">
        <v>122952.46</v>
      </c>
      <c r="G83" s="31"/>
      <c r="H83" s="59">
        <f t="shared" si="1"/>
        <v>4304090.979999994</v>
      </c>
    </row>
    <row r="84" spans="1:8" s="8" customFormat="1" ht="19.5" customHeight="1">
      <c r="A84" s="23"/>
      <c r="B84" s="66">
        <v>44468</v>
      </c>
      <c r="C84" s="55" t="s">
        <v>138</v>
      </c>
      <c r="D84" s="32" t="s">
        <v>126</v>
      </c>
      <c r="E84" s="29">
        <v>20016</v>
      </c>
      <c r="F84" s="34"/>
      <c r="G84" s="31"/>
      <c r="H84" s="59">
        <f aca="true" t="shared" si="2" ref="H84:H104">SUM(H83+E84-F84)</f>
        <v>4324106.979999994</v>
      </c>
    </row>
    <row r="85" spans="1:8" s="8" customFormat="1" ht="19.5" customHeight="1">
      <c r="A85" s="23"/>
      <c r="B85" s="66">
        <v>44469</v>
      </c>
      <c r="C85" s="55" t="s">
        <v>139</v>
      </c>
      <c r="D85" s="32" t="s">
        <v>127</v>
      </c>
      <c r="E85" s="29">
        <v>22664</v>
      </c>
      <c r="F85" s="34"/>
      <c r="G85" s="31"/>
      <c r="H85" s="59">
        <f t="shared" si="2"/>
        <v>4346770.979999994</v>
      </c>
    </row>
    <row r="86" spans="1:8" s="8" customFormat="1" ht="19.5" customHeight="1" hidden="1">
      <c r="A86" s="23"/>
      <c r="B86" s="58"/>
      <c r="C86" s="55"/>
      <c r="D86" s="32"/>
      <c r="E86" s="29"/>
      <c r="F86" s="30"/>
      <c r="G86" s="31"/>
      <c r="H86" s="59">
        <f t="shared" si="2"/>
        <v>4346770.979999994</v>
      </c>
    </row>
    <row r="87" spans="1:8" s="8" customFormat="1" ht="19.5" customHeight="1" hidden="1">
      <c r="A87" s="23"/>
      <c r="B87" s="58"/>
      <c r="C87" s="54"/>
      <c r="D87" s="32"/>
      <c r="E87" s="29"/>
      <c r="F87" s="30"/>
      <c r="G87" s="31"/>
      <c r="H87" s="59">
        <f t="shared" si="2"/>
        <v>4346770.979999994</v>
      </c>
    </row>
    <row r="88" spans="1:8" s="8" customFormat="1" ht="19.5" customHeight="1" hidden="1">
      <c r="A88" s="23"/>
      <c r="B88" s="58"/>
      <c r="C88" s="55"/>
      <c r="D88" s="32"/>
      <c r="E88" s="29"/>
      <c r="F88" s="29"/>
      <c r="G88" s="31"/>
      <c r="H88" s="59">
        <f t="shared" si="2"/>
        <v>4346770.979999994</v>
      </c>
    </row>
    <row r="89" spans="1:8" s="8" customFormat="1" ht="19.5" customHeight="1" hidden="1">
      <c r="A89" s="23"/>
      <c r="B89" s="58"/>
      <c r="C89" s="54"/>
      <c r="D89" s="32"/>
      <c r="E89" s="29"/>
      <c r="F89" s="29"/>
      <c r="G89" s="31"/>
      <c r="H89" s="59">
        <f t="shared" si="2"/>
        <v>4346770.979999994</v>
      </c>
    </row>
    <row r="90" spans="1:8" s="8" customFormat="1" ht="19.5" customHeight="1" hidden="1">
      <c r="A90" s="23"/>
      <c r="B90" s="58"/>
      <c r="C90" s="54"/>
      <c r="D90" s="32"/>
      <c r="E90" s="29"/>
      <c r="F90" s="29"/>
      <c r="G90" s="31"/>
      <c r="H90" s="59">
        <f t="shared" si="2"/>
        <v>4346770.979999994</v>
      </c>
    </row>
    <row r="91" spans="1:8" s="8" customFormat="1" ht="19.5" customHeight="1" hidden="1">
      <c r="A91" s="23"/>
      <c r="B91" s="58"/>
      <c r="C91" s="54"/>
      <c r="D91" s="32"/>
      <c r="E91" s="29"/>
      <c r="F91" s="29"/>
      <c r="G91" s="31"/>
      <c r="H91" s="59">
        <f t="shared" si="2"/>
        <v>4346770.979999994</v>
      </c>
    </row>
    <row r="92" spans="1:8" s="8" customFormat="1" ht="19.5" customHeight="1" hidden="1">
      <c r="A92" s="23"/>
      <c r="B92" s="58"/>
      <c r="C92" s="54"/>
      <c r="D92" s="32"/>
      <c r="E92" s="48"/>
      <c r="F92" s="29"/>
      <c r="G92" s="31"/>
      <c r="H92" s="59">
        <f t="shared" si="2"/>
        <v>4346770.979999994</v>
      </c>
    </row>
    <row r="93" spans="1:8" s="8" customFormat="1" ht="19.5" customHeight="1" hidden="1">
      <c r="A93" s="23"/>
      <c r="B93" s="58"/>
      <c r="C93" s="54"/>
      <c r="D93" s="32"/>
      <c r="E93" s="48"/>
      <c r="F93" s="29"/>
      <c r="G93" s="31"/>
      <c r="H93" s="59">
        <f t="shared" si="2"/>
        <v>4346770.979999994</v>
      </c>
    </row>
    <row r="94" spans="1:8" s="8" customFormat="1" ht="19.5" customHeight="1" hidden="1">
      <c r="A94" s="23"/>
      <c r="B94" s="58"/>
      <c r="C94" s="54"/>
      <c r="D94" s="32"/>
      <c r="E94" s="48"/>
      <c r="F94" s="29"/>
      <c r="G94" s="31"/>
      <c r="H94" s="59">
        <f t="shared" si="2"/>
        <v>4346770.979999994</v>
      </c>
    </row>
    <row r="95" spans="1:8" s="8" customFormat="1" ht="19.5" customHeight="1" hidden="1">
      <c r="A95" s="23"/>
      <c r="B95" s="58"/>
      <c r="C95" s="54"/>
      <c r="D95" s="32"/>
      <c r="E95" s="48"/>
      <c r="F95" s="29"/>
      <c r="G95" s="31"/>
      <c r="H95" s="59">
        <f t="shared" si="2"/>
        <v>4346770.979999994</v>
      </c>
    </row>
    <row r="96" spans="1:8" s="8" customFormat="1" ht="19.5" customHeight="1" hidden="1">
      <c r="A96" s="23"/>
      <c r="B96" s="58"/>
      <c r="C96" s="54"/>
      <c r="D96" s="32"/>
      <c r="E96" s="48"/>
      <c r="F96" s="29"/>
      <c r="G96" s="31"/>
      <c r="H96" s="59">
        <f t="shared" si="2"/>
        <v>4346770.979999994</v>
      </c>
    </row>
    <row r="97" spans="1:8" s="8" customFormat="1" ht="19.5" customHeight="1" hidden="1">
      <c r="A97" s="23"/>
      <c r="B97" s="58"/>
      <c r="C97" s="54"/>
      <c r="D97" s="32"/>
      <c r="E97" s="48"/>
      <c r="F97" s="29"/>
      <c r="G97" s="31"/>
      <c r="H97" s="59">
        <f t="shared" si="2"/>
        <v>4346770.979999994</v>
      </c>
    </row>
    <row r="98" spans="1:8" s="8" customFormat="1" ht="19.5" customHeight="1" hidden="1">
      <c r="A98" s="23"/>
      <c r="B98" s="58"/>
      <c r="C98" s="54"/>
      <c r="D98" s="32"/>
      <c r="E98" s="48"/>
      <c r="F98" s="29"/>
      <c r="G98" s="31"/>
      <c r="H98" s="59">
        <f t="shared" si="2"/>
        <v>4346770.979999994</v>
      </c>
    </row>
    <row r="99" spans="1:8" s="8" customFormat="1" ht="19.5" customHeight="1" hidden="1">
      <c r="A99" s="23"/>
      <c r="B99" s="58"/>
      <c r="C99" s="54"/>
      <c r="D99" s="32"/>
      <c r="E99" s="48"/>
      <c r="F99" s="29"/>
      <c r="G99" s="31"/>
      <c r="H99" s="59">
        <f t="shared" si="2"/>
        <v>4346770.979999994</v>
      </c>
    </row>
    <row r="100" spans="1:8" s="8" customFormat="1" ht="19.5" customHeight="1" hidden="1">
      <c r="A100" s="23"/>
      <c r="B100" s="58"/>
      <c r="C100" s="54"/>
      <c r="D100" s="32"/>
      <c r="E100" s="48"/>
      <c r="F100" s="29"/>
      <c r="G100" s="31"/>
      <c r="H100" s="59">
        <f t="shared" si="2"/>
        <v>4346770.979999994</v>
      </c>
    </row>
    <row r="101" spans="1:8" s="8" customFormat="1" ht="19.5" customHeight="1" hidden="1">
      <c r="A101" s="23"/>
      <c r="B101" s="58"/>
      <c r="C101" s="54"/>
      <c r="D101" s="32"/>
      <c r="E101" s="48"/>
      <c r="F101" s="29"/>
      <c r="G101" s="31"/>
      <c r="H101" s="59">
        <f>SUM(H100+E101-F101)</f>
        <v>4346770.979999994</v>
      </c>
    </row>
    <row r="102" spans="1:8" s="8" customFormat="1" ht="19.5" customHeight="1" hidden="1">
      <c r="A102" s="23"/>
      <c r="B102" s="58"/>
      <c r="C102" s="54"/>
      <c r="D102" s="32"/>
      <c r="E102" s="48"/>
      <c r="F102" s="29"/>
      <c r="G102" s="31"/>
      <c r="H102" s="59">
        <f t="shared" si="2"/>
        <v>4346770.979999994</v>
      </c>
    </row>
    <row r="103" spans="1:8" s="8" customFormat="1" ht="19.5" customHeight="1">
      <c r="A103" s="23"/>
      <c r="B103" s="58"/>
      <c r="C103" s="54"/>
      <c r="D103" s="32"/>
      <c r="E103" s="48"/>
      <c r="F103" s="29"/>
      <c r="G103" s="31"/>
      <c r="H103" s="59">
        <f t="shared" si="2"/>
        <v>4346770.979999994</v>
      </c>
    </row>
    <row r="104" spans="1:8" s="8" customFormat="1" ht="19.5" customHeight="1">
      <c r="A104" s="23"/>
      <c r="B104" s="58"/>
      <c r="C104" s="54"/>
      <c r="D104" s="32"/>
      <c r="E104" s="48"/>
      <c r="F104" s="29"/>
      <c r="G104" s="31"/>
      <c r="H104" s="59">
        <f t="shared" si="2"/>
        <v>4346770.979999994</v>
      </c>
    </row>
    <row r="105" spans="1:8" s="8" customFormat="1" ht="19.5" customHeight="1">
      <c r="A105" s="23"/>
      <c r="B105" s="60"/>
      <c r="C105" s="38"/>
      <c r="D105" s="32"/>
      <c r="E105" s="48"/>
      <c r="F105" s="30"/>
      <c r="G105" s="31"/>
      <c r="H105" s="59">
        <f>SUM(H104+E105-F105)</f>
        <v>4346770.979999994</v>
      </c>
    </row>
    <row r="106" spans="1:8" s="8" customFormat="1" ht="19.5" customHeight="1" thickBot="1">
      <c r="A106" s="23"/>
      <c r="B106" s="58"/>
      <c r="C106" s="39"/>
      <c r="D106" s="32"/>
      <c r="E106" s="48"/>
      <c r="F106" s="30"/>
      <c r="G106" s="31"/>
      <c r="H106" s="59">
        <f>SUM(H105+E106-F106)</f>
        <v>4346770.979999994</v>
      </c>
    </row>
    <row r="107" spans="1:9" s="8" customFormat="1" ht="19.5" customHeight="1" thickBot="1">
      <c r="A107" s="14"/>
      <c r="B107" s="61"/>
      <c r="C107" s="40"/>
      <c r="D107" s="27" t="s">
        <v>7</v>
      </c>
      <c r="E107" s="62">
        <f>SUM(E17:E106)</f>
        <v>6035487.91</v>
      </c>
      <c r="F107" s="63">
        <f>SUM(F17:F106)</f>
        <v>7267546.4</v>
      </c>
      <c r="G107" s="63"/>
      <c r="H107" s="64">
        <f>SUM(H15+E107-F107)</f>
        <v>4346770.979999991</v>
      </c>
      <c r="I107" s="26"/>
    </row>
    <row r="108" spans="1:8" s="8" customFormat="1" ht="21.75" customHeight="1">
      <c r="A108" s="20"/>
      <c r="B108" s="21"/>
      <c r="C108" s="41"/>
      <c r="D108" s="21"/>
      <c r="E108" s="49"/>
      <c r="F108" s="21"/>
      <c r="G108" s="21"/>
      <c r="H108" s="21"/>
    </row>
    <row r="109" spans="1:8" s="8" customFormat="1" ht="21.75" customHeight="1">
      <c r="A109" s="20"/>
      <c r="B109" s="21"/>
      <c r="C109" s="41"/>
      <c r="D109" s="21"/>
      <c r="E109" s="49"/>
      <c r="F109" s="21"/>
      <c r="G109" s="21"/>
      <c r="H109" s="21"/>
    </row>
    <row r="110" spans="1:8" s="8" customFormat="1" ht="21.75" customHeight="1">
      <c r="A110" s="20"/>
      <c r="B110" s="21"/>
      <c r="C110" s="41"/>
      <c r="D110" s="21"/>
      <c r="E110" s="49"/>
      <c r="F110" s="21"/>
      <c r="G110" s="21"/>
      <c r="H110" s="21"/>
    </row>
    <row r="111" spans="1:8" ht="24" customHeight="1">
      <c r="A111" s="5"/>
      <c r="B111" s="6"/>
      <c r="C111" s="42"/>
      <c r="D111" s="3"/>
      <c r="E111" s="50"/>
      <c r="F111" s="4"/>
      <c r="G111" s="4"/>
      <c r="H111" s="4"/>
    </row>
    <row r="112" spans="1:8" ht="24" customHeight="1">
      <c r="A112" s="5"/>
      <c r="B112" s="6"/>
      <c r="C112" s="42"/>
      <c r="D112" s="3"/>
      <c r="E112" s="50"/>
      <c r="F112" s="4"/>
      <c r="G112" s="4"/>
      <c r="H112" s="4"/>
    </row>
    <row r="113" spans="1:8" ht="30.75" customHeight="1">
      <c r="A113" s="7"/>
      <c r="B113" s="88" t="s">
        <v>147</v>
      </c>
      <c r="C113" s="88"/>
      <c r="D113" s="88"/>
      <c r="E113" s="88"/>
      <c r="F113" s="88"/>
      <c r="G113" s="88"/>
      <c r="H113" s="88"/>
    </row>
    <row r="114" spans="1:8" ht="24" customHeight="1">
      <c r="A114" s="7"/>
      <c r="B114" s="79" t="s">
        <v>149</v>
      </c>
      <c r="C114" s="79"/>
      <c r="D114" s="79"/>
      <c r="E114" s="79"/>
      <c r="F114" s="79"/>
      <c r="G114" s="79"/>
      <c r="H114" s="79"/>
    </row>
    <row r="115" spans="1:8" ht="24" customHeight="1">
      <c r="A115" s="80"/>
      <c r="B115" s="80"/>
      <c r="C115" s="80"/>
      <c r="D115" s="80"/>
      <c r="E115" s="80"/>
      <c r="F115" s="80"/>
      <c r="G115" s="25"/>
      <c r="H115" s="4"/>
    </row>
    <row r="116" spans="1:8" ht="24" customHeight="1">
      <c r="A116" s="80"/>
      <c r="B116" s="80"/>
      <c r="C116" s="80"/>
      <c r="D116" s="80"/>
      <c r="E116" s="80"/>
      <c r="F116" s="80"/>
      <c r="G116" s="25"/>
      <c r="H116" s="4"/>
    </row>
    <row r="117" spans="1:8" ht="24" customHeight="1">
      <c r="A117" s="7"/>
      <c r="B117" s="6"/>
      <c r="C117" s="42"/>
      <c r="D117" s="3"/>
      <c r="E117" s="50"/>
      <c r="F117" s="4"/>
      <c r="G117" s="4"/>
      <c r="H117" s="4"/>
    </row>
    <row r="118" spans="1:8" ht="24" customHeight="1">
      <c r="A118" s="7"/>
      <c r="B118" s="6"/>
      <c r="C118" s="42"/>
      <c r="D118" s="3"/>
      <c r="E118" s="50"/>
      <c r="F118" s="4"/>
      <c r="G118" s="4"/>
      <c r="H118" s="4"/>
    </row>
    <row r="119" spans="1:8" ht="24" customHeight="1">
      <c r="A119" s="5"/>
      <c r="B119" s="6"/>
      <c r="C119" s="42"/>
      <c r="D119" s="3"/>
      <c r="E119" s="50"/>
      <c r="F119" s="4"/>
      <c r="G119" s="4"/>
      <c r="H119" s="4"/>
    </row>
    <row r="120" spans="1:8" ht="24" customHeight="1">
      <c r="A120" s="79"/>
      <c r="B120" s="79"/>
      <c r="C120" s="79"/>
      <c r="D120" s="79"/>
      <c r="E120" s="79"/>
      <c r="F120" s="79"/>
      <c r="G120" s="79"/>
      <c r="H120" s="79"/>
    </row>
    <row r="121" spans="1:8" ht="24" customHeight="1">
      <c r="A121" s="78"/>
      <c r="B121" s="78"/>
      <c r="C121" s="78"/>
      <c r="D121" s="78"/>
      <c r="E121" s="78"/>
      <c r="F121" s="78"/>
      <c r="G121" s="78"/>
      <c r="H121" s="78"/>
    </row>
    <row r="122" spans="1:8" ht="24" customHeight="1">
      <c r="A122" s="77"/>
      <c r="B122" s="77"/>
      <c r="C122" s="77"/>
      <c r="D122" s="77"/>
      <c r="E122" s="77"/>
      <c r="F122" s="77"/>
      <c r="G122" s="77"/>
      <c r="H122" s="77"/>
    </row>
    <row r="123" spans="1:8" ht="24" customHeight="1">
      <c r="A123" s="77"/>
      <c r="B123" s="77"/>
      <c r="C123" s="77"/>
      <c r="D123" s="77"/>
      <c r="E123" s="77"/>
      <c r="F123" s="77"/>
      <c r="G123" s="77"/>
      <c r="H123" s="77"/>
    </row>
    <row r="124" spans="1:8" ht="24" customHeight="1">
      <c r="A124" s="77"/>
      <c r="B124" s="77"/>
      <c r="C124" s="77"/>
      <c r="D124" s="77"/>
      <c r="E124" s="77"/>
      <c r="F124" s="77"/>
      <c r="G124" s="77"/>
      <c r="H124" s="77"/>
    </row>
    <row r="125" spans="1:8" ht="20.25">
      <c r="A125" s="77"/>
      <c r="B125" s="77"/>
      <c r="C125" s="77"/>
      <c r="D125" s="77"/>
      <c r="E125" s="77"/>
      <c r="F125" s="77"/>
      <c r="G125" s="77"/>
      <c r="H125" s="77"/>
    </row>
    <row r="126" spans="1:8" ht="12.75">
      <c r="A126" s="9"/>
      <c r="B126" s="9"/>
      <c r="C126" s="43"/>
      <c r="D126" s="9"/>
      <c r="E126" s="51"/>
      <c r="F126" s="9"/>
      <c r="G126" s="9"/>
      <c r="H126" s="9"/>
    </row>
    <row r="127" spans="1:8" ht="12.75">
      <c r="A127" s="9"/>
      <c r="B127" s="9"/>
      <c r="C127" s="43"/>
      <c r="D127" s="9"/>
      <c r="E127" s="51"/>
      <c r="F127" s="9"/>
      <c r="G127" s="9"/>
      <c r="H127" s="9"/>
    </row>
    <row r="128" spans="1:8" ht="12.75">
      <c r="A128" s="9"/>
      <c r="B128" s="9"/>
      <c r="C128" s="43"/>
      <c r="D128" s="9"/>
      <c r="E128" s="51"/>
      <c r="F128" s="9"/>
      <c r="G128" s="9"/>
      <c r="H128" s="9"/>
    </row>
    <row r="129" spans="1:8" ht="12.75">
      <c r="A129" s="9"/>
      <c r="B129" s="9"/>
      <c r="C129" s="43"/>
      <c r="D129" s="9"/>
      <c r="E129" s="51"/>
      <c r="F129" s="9"/>
      <c r="G129" s="9"/>
      <c r="H129" s="9"/>
    </row>
    <row r="130" spans="1:8" ht="12.75">
      <c r="A130" s="9"/>
      <c r="B130" s="9"/>
      <c r="C130" s="43"/>
      <c r="D130" s="9"/>
      <c r="E130" s="51"/>
      <c r="F130" s="9"/>
      <c r="G130" s="9"/>
      <c r="H130" s="9"/>
    </row>
    <row r="131" spans="1:8" ht="12.75">
      <c r="A131" s="9"/>
      <c r="B131" s="9"/>
      <c r="C131" s="43"/>
      <c r="D131" s="9"/>
      <c r="E131" s="51"/>
      <c r="F131" s="9"/>
      <c r="G131" s="9"/>
      <c r="H131" s="9"/>
    </row>
    <row r="132" spans="1:8" ht="12.75">
      <c r="A132" s="9"/>
      <c r="B132" s="9"/>
      <c r="C132" s="43"/>
      <c r="D132" s="9"/>
      <c r="E132" s="51"/>
      <c r="F132" s="9"/>
      <c r="G132" s="9"/>
      <c r="H132" s="9"/>
    </row>
    <row r="133" spans="1:8" ht="12.75">
      <c r="A133" s="9"/>
      <c r="B133" s="9"/>
      <c r="C133" s="43"/>
      <c r="D133" s="9"/>
      <c r="E133" s="51"/>
      <c r="F133" s="9"/>
      <c r="G133" s="9"/>
      <c r="H133" s="9"/>
    </row>
    <row r="134" spans="1:8" ht="12.75">
      <c r="A134" s="9"/>
      <c r="B134" s="9"/>
      <c r="C134" s="43"/>
      <c r="D134" s="9"/>
      <c r="E134" s="51"/>
      <c r="F134" s="9"/>
      <c r="G134" s="9"/>
      <c r="H134" s="9"/>
    </row>
    <row r="135" spans="1:8" ht="12.75">
      <c r="A135" s="9"/>
      <c r="B135" s="9"/>
      <c r="C135" s="43"/>
      <c r="D135" s="9"/>
      <c r="E135" s="51"/>
      <c r="F135" s="9"/>
      <c r="G135" s="9"/>
      <c r="H135" s="9"/>
    </row>
    <row r="136" spans="1:8" ht="12.75">
      <c r="A136" s="9"/>
      <c r="B136" s="9"/>
      <c r="C136" s="43"/>
      <c r="D136" s="9"/>
      <c r="E136" s="51"/>
      <c r="F136" s="9"/>
      <c r="G136" s="9"/>
      <c r="H136" s="9"/>
    </row>
    <row r="137" spans="1:8" ht="12.75">
      <c r="A137" s="9"/>
      <c r="B137" s="9"/>
      <c r="C137" s="43"/>
      <c r="D137" s="9"/>
      <c r="E137" s="51"/>
      <c r="F137" s="9"/>
      <c r="G137" s="9"/>
      <c r="H137" s="9"/>
    </row>
    <row r="156" ht="13.5" thickBot="1"/>
    <row r="157" ht="15">
      <c r="A157" s="2"/>
    </row>
  </sheetData>
  <sheetProtection/>
  <mergeCells count="23">
    <mergeCell ref="A14:A16"/>
    <mergeCell ref="E15:F15"/>
    <mergeCell ref="B14:D14"/>
    <mergeCell ref="E14:H14"/>
    <mergeCell ref="B113:H113"/>
    <mergeCell ref="B114:H114"/>
    <mergeCell ref="A12:H12"/>
    <mergeCell ref="B15:C15"/>
    <mergeCell ref="A125:H125"/>
    <mergeCell ref="A121:H121"/>
    <mergeCell ref="A123:H123"/>
    <mergeCell ref="A122:H122"/>
    <mergeCell ref="A120:H120"/>
    <mergeCell ref="A124:H124"/>
    <mergeCell ref="A116:F116"/>
    <mergeCell ref="A115:F115"/>
    <mergeCell ref="A3:H4"/>
    <mergeCell ref="A5:H5"/>
    <mergeCell ref="A6:H6"/>
    <mergeCell ref="A11:H11"/>
    <mergeCell ref="A7:H7"/>
    <mergeCell ref="A10:H10"/>
    <mergeCell ref="A8:H8"/>
  </mergeCells>
  <printOptions horizontalCentered="1"/>
  <pageMargins left="0" right="0" top="0.15748031496062992" bottom="0.35433070866141736" header="0" footer="0"/>
  <pageSetup horizontalDpi="600" verticalDpi="600" orientation="portrait" scale="50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2021-10-11T13:13:40Z</cp:lastPrinted>
  <dcterms:created xsi:type="dcterms:W3CDTF">2006-07-11T17:39:34Z</dcterms:created>
  <dcterms:modified xsi:type="dcterms:W3CDTF">2021-10-11T13:13:57Z</dcterms:modified>
  <cp:category/>
  <cp:version/>
  <cp:contentType/>
  <cp:contentStatus/>
</cp:coreProperties>
</file>