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externalReferences>
    <externalReference r:id="rId4"/>
  </externalReferences>
  <definedNames>
    <definedName name="_xlnm.Print_Area" localSheetId="0">'libro banco'!$A$3:$H$128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<sst xmlns="http://schemas.openxmlformats.org/spreadsheetml/2006/main" count="124" uniqueCount="119">
  <si>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</si>
  <si>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</si>
  <si>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</si>
  <si>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</si>
  <si>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</si>
  <si>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</si>
  <si>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</si>
  <si>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</si>
  <si>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</si>
  <si>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</si>
  <si>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</si>
  <si>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</si>
  <si>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</si>
  <si>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</si>
  <si>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</si>
  <si>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</si>
  <si>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>Ventas Diversas Farmaceuticas, SRL</t>
  </si>
  <si>
    <t>ARS CMD</t>
  </si>
  <si>
    <t xml:space="preserve">     Licda. Ana Gómez Torres                                  Lic. Ramón V. Feliz Olivero                                                                             Dra. Glendis Ozuna  Feliciano</t>
  </si>
  <si>
    <t xml:space="preserve"> Contadora                                              Enc. Administrativo y Financiero                                                                                  Directora General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</si>
  <si>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 de Noviembre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2021</t>
    </r>
  </si>
  <si>
    <t>CEMADOJA(29/10/2021)</t>
  </si>
  <si>
    <t>CEMADOJA(29/10/2021) Error De Estudio</t>
  </si>
  <si>
    <t xml:space="preserve">CEMADOJA(30/10/2021) </t>
  </si>
  <si>
    <t xml:space="preserve">CEMADOJA(31/10/2021) </t>
  </si>
  <si>
    <t>Pago Compensacion Coordinacion Oct.-Dic. 2020</t>
  </si>
  <si>
    <t>Pago Indemnizacion Exempleados</t>
  </si>
  <si>
    <t xml:space="preserve">CEMADOJA(1/11/2021) </t>
  </si>
  <si>
    <t xml:space="preserve">CEMADOJA(2/11/2021) </t>
  </si>
  <si>
    <t xml:space="preserve">Ayuntamiento Del Distrito Nacional </t>
  </si>
  <si>
    <t xml:space="preserve">Corporacion Acueducto Alcantarillado Santo Domingo </t>
  </si>
  <si>
    <t xml:space="preserve">CEMADOJA(3/11/2021) </t>
  </si>
  <si>
    <t>CEMADOJA(3/11/2021)Error De Estudio</t>
  </si>
  <si>
    <t>CEMADOJA(4/11/2021)</t>
  </si>
  <si>
    <t>CEMADOJA(4/11/2021)Error De Estudio</t>
  </si>
  <si>
    <t>CEMADOJA(5/11/2021)</t>
  </si>
  <si>
    <t>CEMADOJA(6/11/2021)</t>
  </si>
  <si>
    <t>CEMADOJA(7/11/2021)</t>
  </si>
  <si>
    <t>Farmaceuticas Avanzadas, SRL</t>
  </si>
  <si>
    <t>QE Suplidores, SRL</t>
  </si>
  <si>
    <t xml:space="preserve">EDYJCSA, SRL </t>
  </si>
  <si>
    <t xml:space="preserve">ARS Senasa Contributivo </t>
  </si>
  <si>
    <t>CEMADOJA(8/11/2021)</t>
  </si>
  <si>
    <t>CEMADOJA(09/11/2021)</t>
  </si>
  <si>
    <t>Compañía Dominicana de Telefonos CporA</t>
  </si>
  <si>
    <t>CEMADOJA(10/11/2021)</t>
  </si>
  <si>
    <t>CEMADOJA(11/11/2021)</t>
  </si>
  <si>
    <t>CEMADOJA(12/11/2021)</t>
  </si>
  <si>
    <t>CEMADOJA(13/11/2021)</t>
  </si>
  <si>
    <t>CEMADOJA(14/11/2021)</t>
  </si>
  <si>
    <t>Pago Proporcion Vacaciones Ex-Empleados 2021</t>
  </si>
  <si>
    <t>Altice Dominicana SA</t>
  </si>
  <si>
    <t>Pago Incentivo Por Productividad Medicos Mes de Julio 2021</t>
  </si>
  <si>
    <t>Pago Compensacion Coordinacion Enero-Septiembre 2021</t>
  </si>
  <si>
    <t>CEMADOJA(15/11/2021)</t>
  </si>
  <si>
    <t>CEMADOJA(15/11/2021)error de estudio</t>
  </si>
  <si>
    <t>CEMADOJA(16/11/2021)</t>
  </si>
  <si>
    <t>Pago Compensacion Militar Mes De Noviembre 2021</t>
  </si>
  <si>
    <t>Pago Nomina Carácter Temporal Mes De Noviembre 2021</t>
  </si>
  <si>
    <t>ARS RENACER</t>
  </si>
  <si>
    <t>CEMADOJA(17/11/2021)</t>
  </si>
  <si>
    <t>CEMADOJA(18/11/2021)</t>
  </si>
  <si>
    <t>CEMADOJA(19/11/2021)</t>
  </si>
  <si>
    <t>CEMADOJA(19/11/2021)completivo</t>
  </si>
  <si>
    <t>CEMADOJA(20/11/2021)</t>
  </si>
  <si>
    <t>CEMADOJA(21/11/2021)</t>
  </si>
  <si>
    <t>PAGO RS UNIVERSAL</t>
  </si>
  <si>
    <t>CEMADOJA(22/11/2021)</t>
  </si>
  <si>
    <t>CEMADOJA(23/11/2021)</t>
  </si>
  <si>
    <t>Webcable Technology, SRL</t>
  </si>
  <si>
    <t>CEMADOJA(24/11/2021)</t>
  </si>
  <si>
    <t>CEMADOJA(25/11/2021)</t>
  </si>
  <si>
    <t xml:space="preserve">ARS Senasa Subsidiado </t>
  </si>
  <si>
    <t>Tecnas C por A</t>
  </si>
  <si>
    <t>Serviamed Dominicana SRL</t>
  </si>
  <si>
    <t>Unique Representaciones, SRL</t>
  </si>
  <si>
    <t>Servicios Electromedicos e Institucionales, SA</t>
  </si>
  <si>
    <t>Global Medica Dominicana, SA</t>
  </si>
  <si>
    <t xml:space="preserve">S&amp;S 724, SRL </t>
  </si>
  <si>
    <t>Mercadeo Global, SRL</t>
  </si>
  <si>
    <t>CEMADOJA(26/11/2021)</t>
  </si>
  <si>
    <t>CEMADOJA(27/11/2021)</t>
  </si>
  <si>
    <t>CEMADOJA(28/11/2021)</t>
  </si>
  <si>
    <t>PAGO ARS FUTURO</t>
  </si>
  <si>
    <t>PAGO ARS YUNEN</t>
  </si>
  <si>
    <t>PAGO ARS RESERVAS</t>
  </si>
  <si>
    <t>472508546</t>
  </si>
  <si>
    <t>472509399</t>
  </si>
  <si>
    <t>472510011</t>
  </si>
  <si>
    <t>478165343</t>
  </si>
  <si>
    <t>478167251</t>
  </si>
  <si>
    <t>Dev-1484</t>
  </si>
  <si>
    <t>Dev-1495</t>
  </si>
  <si>
    <t>Dev-1497</t>
  </si>
  <si>
    <t>Dev-1503</t>
  </si>
  <si>
    <t>Dev-1505</t>
  </si>
  <si>
    <t>Dev-1513</t>
  </si>
  <si>
    <t>Dev-1519</t>
  </si>
  <si>
    <t>Dev-1529</t>
  </si>
  <si>
    <t>Dev-1531</t>
  </si>
  <si>
    <t>Dev-1537</t>
  </si>
  <si>
    <t>Dev-1550</t>
  </si>
  <si>
    <t>Dev-1555</t>
  </si>
  <si>
    <t>Dev-1558</t>
  </si>
  <si>
    <t>Dev-1560</t>
  </si>
  <si>
    <t>Dev-1569</t>
  </si>
  <si>
    <t>Dev-1571</t>
  </si>
  <si>
    <t>Dev-1593</t>
  </si>
  <si>
    <t>Dev-1595</t>
  </si>
  <si>
    <t>Dev-1601</t>
  </si>
  <si>
    <t>Dev-1604</t>
  </si>
  <si>
    <t>Dev-1606</t>
  </si>
  <si>
    <t>Dev-1610</t>
  </si>
  <si>
    <t>Dev-1612</t>
  </si>
  <si>
    <t>Dev-1615</t>
  </si>
  <si>
    <t>Dev-1619</t>
  </si>
  <si>
    <t>Dev-1621</t>
  </si>
  <si>
    <t>Dev-1622</t>
  </si>
  <si>
    <t>Dev-1629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</si>
</sst>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9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8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171" fontId="13" fillId="0" borderId="19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1" fillId="33" borderId="0" xfId="49" applyFont="1" applyFill="1" applyAlignment="1">
      <alignment horizontal="center" vertical="center"/>
    </xf>
    <xf numFmtId="171" fontId="6" fillId="34" borderId="0" xfId="49" applyFont="1" applyFill="1" applyBorder="1" applyAlignment="1">
      <alignment horizontal="center" vertical="center" wrapText="1"/>
    </xf>
    <xf numFmtId="171" fontId="13" fillId="0" borderId="19" xfId="49" applyFont="1" applyFill="1" applyBorder="1" applyAlignment="1">
      <alignment horizontal="right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2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/>
    </xf>
    <xf numFmtId="4" fontId="12" fillId="33" borderId="24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 wrapText="1"/>
    </xf>
    <xf numFmtId="4" fontId="3" fillId="33" borderId="25" xfId="0" applyNumberFormat="1" applyFont="1" applyFill="1" applyBorder="1" applyAlignment="1">
      <alignment horizontal="right" vertical="center"/>
    </xf>
    <xf numFmtId="171" fontId="3" fillId="33" borderId="26" xfId="49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2" fontId="13" fillId="0" borderId="19" xfId="0" applyNumberFormat="1" applyFont="1" applyFill="1" applyBorder="1" applyAlignment="1">
      <alignment horizontal="center"/>
    </xf>
    <xf numFmtId="14" fontId="13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/>
    </xf>
    <xf numFmtId="12" fontId="13" fillId="0" borderId="19" xfId="0" applyNumberFormat="1" applyFont="1" applyFill="1" applyBorder="1" applyAlignment="1">
      <alignment horizontal="center"/>
    </xf>
    <xf numFmtId="171" fontId="14" fillId="0" borderId="28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/>
    </xf>
    <xf numFmtId="1" fontId="13" fillId="0" borderId="19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0" fontId="1" fillId="33" borderId="0" xfId="0" applyFont="1" applyFill="1" applyAlignment="1">
      <alignment horizontal="right" vertical="top"/>
    </xf>
    <xf numFmtId="0" fontId="6" fillId="34" borderId="13" xfId="0" applyFont="1" applyFill="1" applyBorder="1" applyAlignment="1">
      <alignment horizontal="right" vertical="top" wrapText="1"/>
    </xf>
    <xf numFmtId="4" fontId="13" fillId="0" borderId="19" xfId="0" applyNumberFormat="1" applyFont="1" applyFill="1" applyBorder="1" applyAlignment="1">
      <alignment horizontal="right" vertical="top"/>
    </xf>
    <xf numFmtId="171" fontId="13" fillId="0" borderId="19" xfId="0" applyNumberFormat="1" applyFont="1" applyFill="1" applyBorder="1" applyAlignment="1">
      <alignment horizontal="right" vertical="top"/>
    </xf>
    <xf numFmtId="171" fontId="13" fillId="0" borderId="19" xfId="49" applyFont="1" applyFill="1" applyBorder="1" applyAlignment="1">
      <alignment horizontal="right" vertical="top"/>
    </xf>
    <xf numFmtId="4" fontId="3" fillId="33" borderId="26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71" fontId="59" fillId="0" borderId="19" xfId="0" applyNumberFormat="1" applyFont="1" applyFill="1" applyBorder="1" applyAlignment="1">
      <alignment horizontal="right" vertical="top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 wrapText="1"/>
    </xf>
    <xf numFmtId="14" fontId="6" fillId="34" borderId="29" xfId="0" applyNumberFormat="1" applyFont="1" applyFill="1" applyBorder="1" applyAlignment="1">
      <alignment horizontal="center" vertical="center" wrapText="1"/>
    </xf>
    <xf numFmtId="14" fontId="6" fillId="34" borderId="3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6</xdr:row>
      <xdr:rowOff>247650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104775</xdr:rowOff>
    </xdr:from>
    <xdr:to>
      <xdr:col>8</xdr:col>
      <xdr:colOff>0</xdr:colOff>
      <xdr:row>5</xdr:row>
      <xdr:rowOff>371475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48925" y="295275"/>
          <a:ext cx="2638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rreza\ownCloud\Sistema%20Contabilidad%20CEMADOJA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ENTA OPERATIVA RECURSOS DIREC"/>
      <sheetName val="CUENTA COLECTORA"/>
      <sheetName val="DISPONIBILIDAD CTA NOMINA GRAL "/>
      <sheetName val="CONTROL PRESUP. APORTE CORRIENT"/>
      <sheetName val="CONTROL DE CUOTAS F-100"/>
      <sheetName val="CUENTA PROYECTO MILDRED"/>
      <sheetName val="BANCO SUBVENCION "/>
      <sheetName val="CONTROL DE INGRESOS "/>
      <sheetName val="Hoja1"/>
    </sheetNames>
    <sheetDataSet>
      <sheetData sheetId="1">
        <row r="1048">
          <cell r="I1048">
            <v>12534617.649999991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70" zoomScaleNormal="70" zoomScaleSheetLayoutView="70" zoomScalePageLayoutView="0" workbookViewId="0" topLeftCell="B58">
      <selection activeCell="E91" sqref="E91"/>
    </sheetView>
  </sheetViews>
  <sheetFormatPr defaultColWidth="9.140625" defaultRowHeight="12.75"/>
  <cols>
    <col min="1" max="1" width="0.13671875" style="1" customWidth="1"/>
    <col min="2" max="2" width="18.8515625" style="1" customWidth="1"/>
    <col min="3" max="3" width="25.8515625" style="75" customWidth="1"/>
    <col min="4" max="4" width="63.7109375" style="1" customWidth="1"/>
    <col min="5" max="5" width="24.7109375" style="41" customWidth="1"/>
    <col min="6" max="6" width="22.57421875" style="90" customWidth="1"/>
    <col min="7" max="7" width="16.0039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64"/>
      <c r="E1" s="34"/>
      <c r="F1" s="76"/>
    </row>
    <row r="2" spans="3:6" s="12" customFormat="1" ht="12.75">
      <c r="C2" s="64"/>
      <c r="E2" s="34"/>
      <c r="F2" s="76"/>
    </row>
    <row r="3" spans="1:10" s="12" customFormat="1" ht="21" customHeight="1">
      <c r="A3" s="92" t="s">
        <v>9</v>
      </c>
      <c r="B3" s="92"/>
      <c r="C3" s="92"/>
      <c r="D3" s="92"/>
      <c r="E3" s="92"/>
      <c r="F3" s="92"/>
      <c r="G3" s="92"/>
      <c r="H3" s="92"/>
      <c r="I3" s="15"/>
      <c r="J3" s="15"/>
    </row>
    <row r="4" spans="1:8" s="12" customFormat="1" ht="12.75" customHeight="1">
      <c r="A4" s="92"/>
      <c r="B4" s="92"/>
      <c r="C4" s="92"/>
      <c r="D4" s="92"/>
      <c r="E4" s="92"/>
      <c r="F4" s="92"/>
      <c r="G4" s="92"/>
      <c r="H4" s="92"/>
    </row>
    <row r="5" spans="1:10" s="12" customFormat="1" ht="30" customHeight="1">
      <c r="A5" s="93" t="s">
        <v>10</v>
      </c>
      <c r="B5" s="93"/>
      <c r="C5" s="93"/>
      <c r="D5" s="93"/>
      <c r="E5" s="93"/>
      <c r="F5" s="93"/>
      <c r="G5" s="93"/>
      <c r="H5" s="93"/>
      <c r="I5" s="16"/>
      <c r="J5" s="16"/>
    </row>
    <row r="6" spans="1:10" s="12" customFormat="1" ht="30.75" customHeight="1">
      <c r="A6" s="94" t="s">
        <v>11</v>
      </c>
      <c r="B6" s="94"/>
      <c r="C6" s="94"/>
      <c r="D6" s="94"/>
      <c r="E6" s="94"/>
      <c r="F6" s="94"/>
      <c r="G6" s="94"/>
      <c r="H6" s="94"/>
      <c r="I6" s="17"/>
      <c r="J6" s="17"/>
    </row>
    <row r="7" spans="1:8" s="12" customFormat="1" ht="20.25">
      <c r="A7" s="96" t="s">
        <v>12</v>
      </c>
      <c r="B7" s="96"/>
      <c r="C7" s="96"/>
      <c r="D7" s="96"/>
      <c r="E7" s="96"/>
      <c r="F7" s="96"/>
      <c r="G7" s="96"/>
      <c r="H7" s="96"/>
    </row>
    <row r="8" spans="1:8" s="12" customFormat="1" ht="20.25">
      <c r="A8" s="97"/>
      <c r="B8" s="97"/>
      <c r="C8" s="97"/>
      <c r="D8" s="97"/>
      <c r="E8" s="97"/>
      <c r="F8" s="97"/>
      <c r="G8" s="97"/>
      <c r="H8" s="97"/>
    </row>
    <row r="9" spans="1:8" s="12" customFormat="1" ht="12.75">
      <c r="A9" s="13"/>
      <c r="B9" s="13"/>
      <c r="C9" s="65"/>
      <c r="D9" s="13"/>
      <c r="E9" s="35"/>
      <c r="F9" s="77"/>
      <c r="G9" s="13"/>
      <c r="H9" s="13"/>
    </row>
    <row r="10" spans="1:8" s="12" customFormat="1" ht="18">
      <c r="A10" s="95" t="s">
        <v>3</v>
      </c>
      <c r="B10" s="95"/>
      <c r="C10" s="95"/>
      <c r="D10" s="95"/>
      <c r="E10" s="95"/>
      <c r="F10" s="95"/>
      <c r="G10" s="95"/>
      <c r="H10" s="95"/>
    </row>
    <row r="11" spans="1:8" s="12" customFormat="1" ht="18">
      <c r="A11" s="95" t="s">
        <v>8</v>
      </c>
      <c r="B11" s="95"/>
      <c r="C11" s="95"/>
      <c r="D11" s="95"/>
      <c r="E11" s="95"/>
      <c r="F11" s="95"/>
      <c r="G11" s="95"/>
      <c r="H11" s="95"/>
    </row>
    <row r="12" spans="1:8" s="12" customFormat="1" ht="18" customHeight="1">
      <c r="A12" s="98" t="s">
        <v>20</v>
      </c>
      <c r="B12" s="98"/>
      <c r="C12" s="98"/>
      <c r="D12" s="98"/>
      <c r="E12" s="98"/>
      <c r="F12" s="98"/>
      <c r="G12" s="98"/>
      <c r="H12" s="98"/>
    </row>
    <row r="13" spans="3:6" s="12" customFormat="1" ht="19.5" customHeight="1" thickBot="1">
      <c r="C13" s="64"/>
      <c r="E13" s="34"/>
      <c r="F13" s="76"/>
    </row>
    <row r="14" spans="1:12" s="3" customFormat="1" ht="36.75" customHeight="1">
      <c r="A14" s="103"/>
      <c r="B14" s="107" t="s">
        <v>15</v>
      </c>
      <c r="C14" s="108"/>
      <c r="D14" s="108"/>
      <c r="E14" s="108" t="s">
        <v>14</v>
      </c>
      <c r="F14" s="108"/>
      <c r="G14" s="108"/>
      <c r="H14" s="109"/>
      <c r="I14" s="8"/>
      <c r="J14" s="8"/>
      <c r="K14" s="8"/>
      <c r="L14" s="8"/>
    </row>
    <row r="15" spans="1:12" s="3" customFormat="1" ht="37.5" customHeight="1">
      <c r="A15" s="104"/>
      <c r="B15" s="99"/>
      <c r="C15" s="100"/>
      <c r="D15" s="11"/>
      <c r="E15" s="106" t="s">
        <v>6</v>
      </c>
      <c r="F15" s="106"/>
      <c r="G15" s="24"/>
      <c r="H15" s="42">
        <f>'[1]CUENTA COLECTORA'!$I$1048</f>
        <v>12534617.649999991</v>
      </c>
      <c r="I15" s="8"/>
      <c r="J15" s="8"/>
      <c r="K15" s="8"/>
      <c r="L15" s="8"/>
    </row>
    <row r="16" spans="1:12" s="3" customFormat="1" ht="33" customHeight="1" thickBot="1">
      <c r="A16" s="105"/>
      <c r="B16" s="45" t="s">
        <v>4</v>
      </c>
      <c r="C16" s="66" t="s">
        <v>13</v>
      </c>
      <c r="D16" s="19" t="s">
        <v>5</v>
      </c>
      <c r="E16" s="36" t="s">
        <v>0</v>
      </c>
      <c r="F16" s="78" t="s">
        <v>1</v>
      </c>
      <c r="G16" s="18"/>
      <c r="H16" s="46" t="s">
        <v>2</v>
      </c>
      <c r="I16" s="8"/>
      <c r="J16" s="8"/>
      <c r="K16" s="8"/>
      <c r="L16" s="8"/>
    </row>
    <row r="17" spans="1:8" s="10" customFormat="1" ht="19.5" customHeight="1">
      <c r="A17" s="22"/>
      <c r="B17" s="55">
        <v>44501</v>
      </c>
      <c r="C17" s="44">
        <v>472461128</v>
      </c>
      <c r="D17" s="32" t="s">
        <v>21</v>
      </c>
      <c r="E17" s="37">
        <v>75969</v>
      </c>
      <c r="F17" s="79"/>
      <c r="G17" s="30"/>
      <c r="H17" s="48">
        <f>SUM(H15+E17-F17)</f>
        <v>12610586.649999991</v>
      </c>
    </row>
    <row r="18" spans="1:8" s="8" customFormat="1" ht="19.5" customHeight="1">
      <c r="A18" s="23"/>
      <c r="B18" s="55">
        <v>44501</v>
      </c>
      <c r="C18" s="44">
        <v>472461129</v>
      </c>
      <c r="D18" s="32" t="s">
        <v>22</v>
      </c>
      <c r="E18" s="37">
        <v>1740</v>
      </c>
      <c r="F18" s="79"/>
      <c r="G18" s="33"/>
      <c r="H18" s="48">
        <f>SUM(H17+E18-F18)</f>
        <v>12612326.649999991</v>
      </c>
    </row>
    <row r="19" spans="1:8" s="8" customFormat="1" ht="19.5" customHeight="1">
      <c r="A19" s="23"/>
      <c r="B19" s="55">
        <v>44501</v>
      </c>
      <c r="C19" s="43">
        <v>472461130</v>
      </c>
      <c r="D19" s="32" t="s">
        <v>23</v>
      </c>
      <c r="E19" s="37">
        <v>15370</v>
      </c>
      <c r="F19" s="79"/>
      <c r="G19" s="30"/>
      <c r="H19" s="48">
        <f>SUM(H18+E19-F19)</f>
        <v>12627696.649999991</v>
      </c>
    </row>
    <row r="20" spans="1:8" s="8" customFormat="1" ht="19.5" customHeight="1">
      <c r="A20" s="23"/>
      <c r="B20" s="55">
        <v>44501</v>
      </c>
      <c r="C20" s="44">
        <v>472461131</v>
      </c>
      <c r="D20" s="32" t="s">
        <v>24</v>
      </c>
      <c r="E20" s="37">
        <v>23990</v>
      </c>
      <c r="F20" s="79"/>
      <c r="G20" s="30"/>
      <c r="H20" s="48">
        <f aca="true" t="shared" si="0" ref="H20:H49">SUM(H19+E20-F20)</f>
        <v>12651686.649999991</v>
      </c>
    </row>
    <row r="21" spans="1:8" s="8" customFormat="1" ht="19.5" customHeight="1">
      <c r="A21" s="23"/>
      <c r="B21" s="55">
        <v>44501</v>
      </c>
      <c r="C21" s="44" t="s">
        <v>91</v>
      </c>
      <c r="D21" s="32" t="s">
        <v>25</v>
      </c>
      <c r="E21" s="37"/>
      <c r="F21" s="79">
        <v>60000</v>
      </c>
      <c r="G21" s="30"/>
      <c r="H21" s="48">
        <f t="shared" si="0"/>
        <v>12591686.649999991</v>
      </c>
    </row>
    <row r="22" spans="1:8" s="8" customFormat="1" ht="19.5" customHeight="1">
      <c r="A22" s="23"/>
      <c r="B22" s="55">
        <v>44501</v>
      </c>
      <c r="C22" s="44" t="s">
        <v>92</v>
      </c>
      <c r="D22" s="32" t="s">
        <v>26</v>
      </c>
      <c r="E22" s="37"/>
      <c r="F22" s="80">
        <v>986000</v>
      </c>
      <c r="G22" s="30"/>
      <c r="H22" s="48">
        <f t="shared" si="0"/>
        <v>11605686.649999991</v>
      </c>
    </row>
    <row r="23" spans="1:8" s="8" customFormat="1" ht="19.5" customHeight="1">
      <c r="A23" s="23"/>
      <c r="B23" s="55">
        <v>44501</v>
      </c>
      <c r="C23" s="44" t="s">
        <v>93</v>
      </c>
      <c r="D23" s="32" t="s">
        <v>26</v>
      </c>
      <c r="E23" s="37"/>
      <c r="F23" s="79">
        <v>343717.5</v>
      </c>
      <c r="G23" s="30"/>
      <c r="H23" s="48">
        <f t="shared" si="0"/>
        <v>11261969.149999991</v>
      </c>
    </row>
    <row r="24" spans="1:8" s="8" customFormat="1" ht="19.5" customHeight="1">
      <c r="A24" s="23"/>
      <c r="B24" s="55">
        <v>44503</v>
      </c>
      <c r="C24" s="67">
        <v>468896769</v>
      </c>
      <c r="D24" s="32" t="s">
        <v>27</v>
      </c>
      <c r="E24" s="37">
        <v>118084</v>
      </c>
      <c r="F24" s="79"/>
      <c r="G24" s="30"/>
      <c r="H24" s="48">
        <f t="shared" si="0"/>
        <v>11380053.149999991</v>
      </c>
    </row>
    <row r="25" spans="1:8" s="8" customFormat="1" ht="19.5" customHeight="1">
      <c r="A25" s="23"/>
      <c r="B25" s="55">
        <v>44503</v>
      </c>
      <c r="C25" s="44">
        <v>468896768</v>
      </c>
      <c r="D25" s="32" t="s">
        <v>28</v>
      </c>
      <c r="E25" s="37">
        <v>111277</v>
      </c>
      <c r="F25" s="79"/>
      <c r="G25" s="30"/>
      <c r="H25" s="48">
        <f t="shared" si="0"/>
        <v>11491330.149999991</v>
      </c>
    </row>
    <row r="26" spans="1:8" s="8" customFormat="1" ht="19.5" customHeight="1">
      <c r="A26" s="23"/>
      <c r="B26" s="55">
        <v>44503</v>
      </c>
      <c r="C26" s="44" t="s">
        <v>94</v>
      </c>
      <c r="D26" s="32" t="s">
        <v>29</v>
      </c>
      <c r="E26" s="37"/>
      <c r="F26" s="81">
        <v>2741</v>
      </c>
      <c r="G26" s="30"/>
      <c r="H26" s="48">
        <f t="shared" si="0"/>
        <v>11488589.149999991</v>
      </c>
    </row>
    <row r="27" spans="1:8" s="8" customFormat="1" ht="19.5" customHeight="1">
      <c r="A27" s="23"/>
      <c r="B27" s="55">
        <v>44503</v>
      </c>
      <c r="C27" s="44" t="s">
        <v>95</v>
      </c>
      <c r="D27" s="32" t="s">
        <v>30</v>
      </c>
      <c r="E27" s="37"/>
      <c r="F27" s="81">
        <v>3900</v>
      </c>
      <c r="G27" s="30"/>
      <c r="H27" s="48">
        <f t="shared" si="0"/>
        <v>11484689.149999991</v>
      </c>
    </row>
    <row r="28" spans="1:8" s="8" customFormat="1" ht="19.5" customHeight="1">
      <c r="A28" s="23"/>
      <c r="B28" s="55">
        <v>44505</v>
      </c>
      <c r="C28" s="43">
        <v>472544289</v>
      </c>
      <c r="D28" s="32" t="s">
        <v>31</v>
      </c>
      <c r="E28" s="37">
        <v>83704</v>
      </c>
      <c r="F28" s="79"/>
      <c r="G28" s="30"/>
      <c r="H28" s="48">
        <f>SUM(H27+E28-F28)</f>
        <v>11568393.149999991</v>
      </c>
    </row>
    <row r="29" spans="1:8" s="8" customFormat="1" ht="19.5" customHeight="1">
      <c r="A29" s="23"/>
      <c r="B29" s="55">
        <v>44505</v>
      </c>
      <c r="C29" s="44">
        <v>472544292</v>
      </c>
      <c r="D29" s="32" t="s">
        <v>32</v>
      </c>
      <c r="E29" s="37">
        <v>3463</v>
      </c>
      <c r="F29" s="79"/>
      <c r="G29" s="30"/>
      <c r="H29" s="48">
        <f t="shared" si="0"/>
        <v>11571856.149999991</v>
      </c>
    </row>
    <row r="30" spans="1:8" s="8" customFormat="1" ht="19.5" customHeight="1">
      <c r="A30" s="23"/>
      <c r="B30" s="55">
        <v>44505</v>
      </c>
      <c r="C30" s="67">
        <v>472544290</v>
      </c>
      <c r="D30" s="32" t="s">
        <v>33</v>
      </c>
      <c r="E30" s="37">
        <v>115003</v>
      </c>
      <c r="F30" s="79"/>
      <c r="G30" s="30"/>
      <c r="H30" s="48">
        <f t="shared" si="0"/>
        <v>11686859.149999991</v>
      </c>
    </row>
    <row r="31" spans="1:8" s="8" customFormat="1" ht="19.5" customHeight="1">
      <c r="A31" s="23"/>
      <c r="B31" s="55">
        <v>44505</v>
      </c>
      <c r="C31" s="44">
        <v>472544291</v>
      </c>
      <c r="D31" s="32" t="s">
        <v>34</v>
      </c>
      <c r="E31" s="37">
        <v>654</v>
      </c>
      <c r="F31" s="79"/>
      <c r="G31" s="30"/>
      <c r="H31" s="48">
        <f t="shared" si="0"/>
        <v>11687513.149999991</v>
      </c>
    </row>
    <row r="32" spans="1:8" s="8" customFormat="1" ht="19.5" customHeight="1">
      <c r="A32" s="23"/>
      <c r="B32" s="55">
        <v>44508</v>
      </c>
      <c r="C32" s="44">
        <v>472546286</v>
      </c>
      <c r="D32" s="32" t="s">
        <v>35</v>
      </c>
      <c r="E32" s="37">
        <v>63387</v>
      </c>
      <c r="F32" s="79"/>
      <c r="G32" s="30"/>
      <c r="H32" s="48">
        <f t="shared" si="0"/>
        <v>11750900.149999991</v>
      </c>
    </row>
    <row r="33" spans="1:8" s="8" customFormat="1" ht="19.5" customHeight="1">
      <c r="A33" s="23"/>
      <c r="B33" s="55">
        <v>44508</v>
      </c>
      <c r="C33" s="44">
        <v>472546288</v>
      </c>
      <c r="D33" s="32" t="s">
        <v>36</v>
      </c>
      <c r="E33" s="37">
        <v>18303</v>
      </c>
      <c r="F33" s="80"/>
      <c r="G33" s="30"/>
      <c r="H33" s="48">
        <f t="shared" si="0"/>
        <v>11769203.149999991</v>
      </c>
    </row>
    <row r="34" spans="1:8" s="8" customFormat="1" ht="19.5" customHeight="1">
      <c r="A34" s="23"/>
      <c r="B34" s="55">
        <v>44508</v>
      </c>
      <c r="C34" s="44">
        <v>472546287</v>
      </c>
      <c r="D34" s="32" t="s">
        <v>37</v>
      </c>
      <c r="E34" s="37">
        <v>5280</v>
      </c>
      <c r="F34" s="80"/>
      <c r="G34" s="30"/>
      <c r="H34" s="48">
        <f t="shared" si="0"/>
        <v>11774483.149999991</v>
      </c>
    </row>
    <row r="35" spans="1:8" s="8" customFormat="1" ht="19.5" customHeight="1">
      <c r="A35" s="23"/>
      <c r="B35" s="55">
        <v>44508</v>
      </c>
      <c r="C35" s="43" t="s">
        <v>96</v>
      </c>
      <c r="D35" s="32" t="s">
        <v>30</v>
      </c>
      <c r="E35" s="37"/>
      <c r="F35" s="79">
        <v>3900</v>
      </c>
      <c r="G35" s="30"/>
      <c r="H35" s="48">
        <f t="shared" si="0"/>
        <v>11770583.149999991</v>
      </c>
    </row>
    <row r="36" spans="1:8" s="8" customFormat="1" ht="19.5" customHeight="1">
      <c r="A36" s="23"/>
      <c r="B36" s="55">
        <v>44509</v>
      </c>
      <c r="C36" s="43" t="s">
        <v>97</v>
      </c>
      <c r="D36" s="32" t="s">
        <v>38</v>
      </c>
      <c r="E36" s="37"/>
      <c r="F36" s="79">
        <v>679680</v>
      </c>
      <c r="G36" s="30"/>
      <c r="H36" s="48">
        <f t="shared" si="0"/>
        <v>11090903.149999991</v>
      </c>
    </row>
    <row r="37" spans="1:8" s="8" customFormat="1" ht="19.5" customHeight="1">
      <c r="A37" s="23"/>
      <c r="B37" s="55">
        <v>44510</v>
      </c>
      <c r="C37" s="44" t="s">
        <v>98</v>
      </c>
      <c r="D37" s="32" t="s">
        <v>39</v>
      </c>
      <c r="E37" s="37"/>
      <c r="F37" s="80">
        <v>63626</v>
      </c>
      <c r="G37" s="30"/>
      <c r="H37" s="48">
        <f t="shared" si="0"/>
        <v>11027277.149999991</v>
      </c>
    </row>
    <row r="38" spans="1:8" s="8" customFormat="1" ht="19.5" customHeight="1">
      <c r="A38" s="23"/>
      <c r="B38" s="55">
        <v>44510</v>
      </c>
      <c r="C38" s="44" t="s">
        <v>99</v>
      </c>
      <c r="D38" s="32" t="s">
        <v>40</v>
      </c>
      <c r="E38" s="37"/>
      <c r="F38" s="80">
        <v>221250</v>
      </c>
      <c r="G38" s="30"/>
      <c r="H38" s="48">
        <f t="shared" si="0"/>
        <v>10806027.149999991</v>
      </c>
    </row>
    <row r="39" spans="1:8" s="8" customFormat="1" ht="19.5" customHeight="1">
      <c r="A39" s="23"/>
      <c r="B39" s="55">
        <v>44510</v>
      </c>
      <c r="C39" s="44"/>
      <c r="D39" s="32" t="s">
        <v>41</v>
      </c>
      <c r="E39" s="80">
        <v>860824.8</v>
      </c>
      <c r="F39" s="80"/>
      <c r="G39" s="30"/>
      <c r="H39" s="48">
        <f t="shared" si="0"/>
        <v>11666851.949999992</v>
      </c>
    </row>
    <row r="40" spans="1:8" s="8" customFormat="1" ht="19.5" customHeight="1">
      <c r="A40" s="23"/>
      <c r="B40" s="55">
        <v>44510</v>
      </c>
      <c r="C40" s="44">
        <v>472547510</v>
      </c>
      <c r="D40" s="32" t="s">
        <v>42</v>
      </c>
      <c r="E40" s="37">
        <v>107753</v>
      </c>
      <c r="F40" s="80"/>
      <c r="G40" s="30"/>
      <c r="H40" s="48">
        <f t="shared" si="0"/>
        <v>11774604.949999992</v>
      </c>
    </row>
    <row r="41" spans="1:8" s="8" customFormat="1" ht="19.5" customHeight="1">
      <c r="A41" s="23"/>
      <c r="B41" s="55">
        <v>44510</v>
      </c>
      <c r="C41" s="44">
        <v>472547511</v>
      </c>
      <c r="D41" s="32" t="s">
        <v>43</v>
      </c>
      <c r="E41" s="37">
        <v>82020</v>
      </c>
      <c r="F41" s="80"/>
      <c r="G41" s="30"/>
      <c r="H41" s="48">
        <f t="shared" si="0"/>
        <v>11856624.949999992</v>
      </c>
    </row>
    <row r="42" spans="1:8" s="8" customFormat="1" ht="19.5" customHeight="1">
      <c r="A42" s="23"/>
      <c r="B42" s="55">
        <v>44511</v>
      </c>
      <c r="C42" s="54" t="s">
        <v>100</v>
      </c>
      <c r="D42" s="32" t="s">
        <v>44</v>
      </c>
      <c r="E42" s="37"/>
      <c r="F42" s="80">
        <v>164999.54</v>
      </c>
      <c r="G42" s="30"/>
      <c r="H42" s="48">
        <f t="shared" si="0"/>
        <v>11691625.409999993</v>
      </c>
    </row>
    <row r="43" spans="1:8" s="8" customFormat="1" ht="19.5" customHeight="1">
      <c r="A43" s="23"/>
      <c r="B43" s="55">
        <v>44512</v>
      </c>
      <c r="C43" s="61">
        <v>472545447</v>
      </c>
      <c r="D43" s="32" t="s">
        <v>45</v>
      </c>
      <c r="E43" s="37">
        <v>100930</v>
      </c>
      <c r="F43" s="80"/>
      <c r="G43" s="30"/>
      <c r="H43" s="48">
        <f t="shared" si="0"/>
        <v>11792555.409999993</v>
      </c>
    </row>
    <row r="44" spans="1:8" s="8" customFormat="1" ht="19.5" customHeight="1">
      <c r="A44" s="23"/>
      <c r="B44" s="55">
        <v>44512</v>
      </c>
      <c r="C44" s="61">
        <v>472545446</v>
      </c>
      <c r="D44" s="32" t="s">
        <v>46</v>
      </c>
      <c r="E44" s="37">
        <v>78979</v>
      </c>
      <c r="F44" s="80"/>
      <c r="G44" s="30"/>
      <c r="H44" s="48">
        <f t="shared" si="0"/>
        <v>11871534.409999993</v>
      </c>
    </row>
    <row r="45" spans="1:8" s="8" customFormat="1" ht="19.5" customHeight="1">
      <c r="A45" s="23"/>
      <c r="B45" s="55">
        <v>44515</v>
      </c>
      <c r="C45" s="61">
        <v>472508545</v>
      </c>
      <c r="D45" s="32" t="s">
        <v>47</v>
      </c>
      <c r="E45" s="37">
        <v>89897</v>
      </c>
      <c r="F45" s="80"/>
      <c r="G45" s="30"/>
      <c r="H45" s="48">
        <f t="shared" si="0"/>
        <v>11961431.409999993</v>
      </c>
    </row>
    <row r="46" spans="1:8" s="8" customFormat="1" ht="19.5" customHeight="1">
      <c r="A46" s="23"/>
      <c r="B46" s="55">
        <v>44515</v>
      </c>
      <c r="C46" s="54" t="s">
        <v>86</v>
      </c>
      <c r="D46" s="32" t="s">
        <v>48</v>
      </c>
      <c r="E46" s="37">
        <v>16650</v>
      </c>
      <c r="F46" s="80"/>
      <c r="G46" s="30"/>
      <c r="H46" s="48">
        <f t="shared" si="0"/>
        <v>11978081.409999993</v>
      </c>
    </row>
    <row r="47" spans="1:8" s="8" customFormat="1" ht="19.5" customHeight="1">
      <c r="A47" s="23"/>
      <c r="B47" s="55">
        <v>44515</v>
      </c>
      <c r="C47" s="61">
        <v>472508547</v>
      </c>
      <c r="D47" s="32" t="s">
        <v>49</v>
      </c>
      <c r="E47" s="37">
        <v>14283</v>
      </c>
      <c r="F47" s="80"/>
      <c r="G47" s="30"/>
      <c r="H47" s="48">
        <f t="shared" si="0"/>
        <v>11992364.409999993</v>
      </c>
    </row>
    <row r="48" spans="1:8" s="8" customFormat="1" ht="19.5" customHeight="1">
      <c r="A48" s="23"/>
      <c r="B48" s="55">
        <v>44515</v>
      </c>
      <c r="C48" s="61" t="s">
        <v>101</v>
      </c>
      <c r="D48" s="32" t="s">
        <v>50</v>
      </c>
      <c r="E48" s="37"/>
      <c r="F48" s="80">
        <v>11977.16</v>
      </c>
      <c r="G48" s="30"/>
      <c r="H48" s="48">
        <f t="shared" si="0"/>
        <v>11980387.249999993</v>
      </c>
    </row>
    <row r="49" spans="1:8" s="8" customFormat="1" ht="19.5" customHeight="1">
      <c r="A49" s="23"/>
      <c r="B49" s="55">
        <v>44515</v>
      </c>
      <c r="C49" s="44" t="s">
        <v>102</v>
      </c>
      <c r="D49" s="32" t="s">
        <v>51</v>
      </c>
      <c r="E49" s="37"/>
      <c r="F49" s="80">
        <v>28920.29</v>
      </c>
      <c r="G49" s="30"/>
      <c r="H49" s="48">
        <f t="shared" si="0"/>
        <v>11951466.959999993</v>
      </c>
    </row>
    <row r="50" spans="1:8" s="8" customFormat="1" ht="19.5" customHeight="1">
      <c r="A50" s="23"/>
      <c r="B50" s="55">
        <v>44516</v>
      </c>
      <c r="C50" s="44" t="s">
        <v>103</v>
      </c>
      <c r="D50" s="32" t="s">
        <v>52</v>
      </c>
      <c r="E50" s="37"/>
      <c r="F50" s="80">
        <v>1141600.91</v>
      </c>
      <c r="G50" s="30"/>
      <c r="H50" s="48">
        <f aca="true" t="shared" si="1" ref="H50:H83">SUM(H49+E50-F50)</f>
        <v>10809866.049999993</v>
      </c>
    </row>
    <row r="51" spans="1:8" s="8" customFormat="1" ht="19.5" customHeight="1">
      <c r="A51" s="23"/>
      <c r="B51" s="55">
        <v>44516</v>
      </c>
      <c r="C51" s="44" t="s">
        <v>104</v>
      </c>
      <c r="D51" s="56" t="s">
        <v>53</v>
      </c>
      <c r="E51" s="37"/>
      <c r="F51" s="79">
        <v>180000</v>
      </c>
      <c r="G51" s="30"/>
      <c r="H51" s="48">
        <f t="shared" si="1"/>
        <v>10629866.049999993</v>
      </c>
    </row>
    <row r="52" spans="1:8" s="8" customFormat="1" ht="19.5" customHeight="1">
      <c r="A52" s="23"/>
      <c r="B52" s="55">
        <v>44517</v>
      </c>
      <c r="C52" s="44" t="s">
        <v>87</v>
      </c>
      <c r="D52" s="32" t="s">
        <v>54</v>
      </c>
      <c r="E52" s="37">
        <v>72026</v>
      </c>
      <c r="F52" s="79"/>
      <c r="G52" s="30"/>
      <c r="H52" s="48">
        <f t="shared" si="1"/>
        <v>10701892.049999993</v>
      </c>
    </row>
    <row r="53" spans="1:8" s="8" customFormat="1" ht="19.5" customHeight="1">
      <c r="A53" s="23"/>
      <c r="B53" s="55">
        <v>44517</v>
      </c>
      <c r="C53" s="44">
        <v>472509401</v>
      </c>
      <c r="D53" s="32" t="s">
        <v>55</v>
      </c>
      <c r="E53" s="37">
        <v>92</v>
      </c>
      <c r="F53" s="79"/>
      <c r="G53" s="30"/>
      <c r="H53" s="48">
        <f t="shared" si="1"/>
        <v>10701984.049999993</v>
      </c>
    </row>
    <row r="54" spans="1:8" s="8" customFormat="1" ht="19.5" customHeight="1">
      <c r="A54" s="23"/>
      <c r="B54" s="55">
        <v>44517</v>
      </c>
      <c r="C54" s="44">
        <v>472509400</v>
      </c>
      <c r="D54" s="32" t="s">
        <v>56</v>
      </c>
      <c r="E54" s="37">
        <v>63226</v>
      </c>
      <c r="F54" s="80"/>
      <c r="G54" s="30"/>
      <c r="H54" s="48">
        <f t="shared" si="1"/>
        <v>10765210.049999993</v>
      </c>
    </row>
    <row r="55" spans="1:8" s="8" customFormat="1" ht="19.5" customHeight="1">
      <c r="A55" s="23"/>
      <c r="B55" s="55">
        <v>44518</v>
      </c>
      <c r="C55" s="44" t="s">
        <v>105</v>
      </c>
      <c r="D55" s="32" t="s">
        <v>57</v>
      </c>
      <c r="E55" s="37"/>
      <c r="F55" s="80">
        <v>66460</v>
      </c>
      <c r="G55" s="30"/>
      <c r="H55" s="48">
        <f t="shared" si="1"/>
        <v>10698750.049999993</v>
      </c>
    </row>
    <row r="56" spans="1:8" s="8" customFormat="1" ht="19.5" customHeight="1">
      <c r="A56" s="23"/>
      <c r="B56" s="55">
        <v>44518</v>
      </c>
      <c r="C56" s="44" t="s">
        <v>106</v>
      </c>
      <c r="D56" s="32" t="s">
        <v>58</v>
      </c>
      <c r="E56" s="37"/>
      <c r="F56" s="80">
        <v>946743.77</v>
      </c>
      <c r="G56" s="30"/>
      <c r="H56" s="48">
        <f t="shared" si="1"/>
        <v>9752006.279999994</v>
      </c>
    </row>
    <row r="57" spans="1:8" s="8" customFormat="1" ht="19.5" customHeight="1">
      <c r="A57" s="23"/>
      <c r="B57" s="55">
        <v>44518</v>
      </c>
      <c r="C57" s="62">
        <v>452400430074</v>
      </c>
      <c r="D57" s="32" t="s">
        <v>59</v>
      </c>
      <c r="E57" s="80">
        <v>10032</v>
      </c>
      <c r="F57" s="80"/>
      <c r="G57" s="30"/>
      <c r="H57" s="48">
        <f t="shared" si="1"/>
        <v>9762038.279999994</v>
      </c>
    </row>
    <row r="58" spans="1:8" s="8" customFormat="1" ht="19.5" customHeight="1">
      <c r="A58" s="23"/>
      <c r="B58" s="55">
        <v>44519</v>
      </c>
      <c r="C58" s="44">
        <v>472510012</v>
      </c>
      <c r="D58" s="32" t="s">
        <v>60</v>
      </c>
      <c r="E58" s="37">
        <v>63288</v>
      </c>
      <c r="F58" s="80"/>
      <c r="G58" s="30"/>
      <c r="H58" s="48">
        <f t="shared" si="1"/>
        <v>9825326.279999994</v>
      </c>
    </row>
    <row r="59" spans="1:8" s="7" customFormat="1" ht="19.5" customHeight="1">
      <c r="A59" s="28"/>
      <c r="B59" s="55">
        <v>44519</v>
      </c>
      <c r="C59" s="44" t="s">
        <v>88</v>
      </c>
      <c r="D59" s="32" t="s">
        <v>61</v>
      </c>
      <c r="E59" s="37">
        <v>27381</v>
      </c>
      <c r="F59" s="80"/>
      <c r="G59" s="30"/>
      <c r="H59" s="48">
        <f t="shared" si="1"/>
        <v>9852707.279999994</v>
      </c>
    </row>
    <row r="60" spans="1:8" s="8" customFormat="1" ht="19.5" customHeight="1">
      <c r="A60" s="23"/>
      <c r="B60" s="55">
        <v>44519</v>
      </c>
      <c r="C60" s="44">
        <v>20303200</v>
      </c>
      <c r="D60" s="32" t="s">
        <v>17</v>
      </c>
      <c r="E60" s="79">
        <v>33880</v>
      </c>
      <c r="F60" s="79"/>
      <c r="G60" s="30"/>
      <c r="H60" s="48">
        <f t="shared" si="1"/>
        <v>9886587.279999994</v>
      </c>
    </row>
    <row r="61" spans="1:8" s="8" customFormat="1" ht="19.5" customHeight="1">
      <c r="A61" s="23"/>
      <c r="B61" s="55">
        <v>44522</v>
      </c>
      <c r="C61" s="44" t="s">
        <v>89</v>
      </c>
      <c r="D61" s="32" t="s">
        <v>62</v>
      </c>
      <c r="E61" s="37">
        <v>32382.5</v>
      </c>
      <c r="F61" s="91"/>
      <c r="G61" s="30"/>
      <c r="H61" s="48">
        <f t="shared" si="1"/>
        <v>9918969.779999994</v>
      </c>
    </row>
    <row r="62" spans="1:8" s="8" customFormat="1" ht="19.5" customHeight="1">
      <c r="A62" s="23"/>
      <c r="B62" s="55">
        <v>44522</v>
      </c>
      <c r="C62" s="44">
        <v>478165342</v>
      </c>
      <c r="D62" s="32" t="s">
        <v>63</v>
      </c>
      <c r="E62" s="37">
        <v>0.5</v>
      </c>
      <c r="F62" s="80"/>
      <c r="G62" s="30"/>
      <c r="H62" s="48">
        <f t="shared" si="1"/>
        <v>9918970.279999994</v>
      </c>
    </row>
    <row r="63" spans="1:8" s="7" customFormat="1" ht="19.5" customHeight="1">
      <c r="A63" s="28"/>
      <c r="B63" s="55">
        <v>44522</v>
      </c>
      <c r="C63" s="43">
        <v>478165341</v>
      </c>
      <c r="D63" s="32" t="s">
        <v>64</v>
      </c>
      <c r="E63" s="37">
        <v>9460</v>
      </c>
      <c r="F63" s="80"/>
      <c r="G63" s="30"/>
      <c r="H63" s="48">
        <f t="shared" si="1"/>
        <v>9928430.279999994</v>
      </c>
    </row>
    <row r="64" spans="1:8" s="7" customFormat="1" ht="19.5" customHeight="1">
      <c r="A64" s="28"/>
      <c r="B64" s="55">
        <v>44522</v>
      </c>
      <c r="C64" s="43">
        <v>478165340</v>
      </c>
      <c r="D64" s="32" t="s">
        <v>65</v>
      </c>
      <c r="E64" s="37">
        <v>12410</v>
      </c>
      <c r="F64" s="80"/>
      <c r="G64" s="30"/>
      <c r="H64" s="48">
        <f t="shared" si="1"/>
        <v>9940840.279999994</v>
      </c>
    </row>
    <row r="65" spans="1:8" s="8" customFormat="1" ht="19.5" customHeight="1">
      <c r="A65" s="23"/>
      <c r="B65" s="55">
        <v>44522</v>
      </c>
      <c r="C65" s="44"/>
      <c r="D65" s="32" t="s">
        <v>66</v>
      </c>
      <c r="E65" s="80">
        <v>109189.9</v>
      </c>
      <c r="F65" s="80"/>
      <c r="G65" s="30"/>
      <c r="H65" s="48">
        <f t="shared" si="1"/>
        <v>10050030.179999994</v>
      </c>
    </row>
    <row r="66" spans="1:8" s="8" customFormat="1" ht="19.5" customHeight="1">
      <c r="A66" s="23"/>
      <c r="B66" s="55">
        <v>44524</v>
      </c>
      <c r="C66" s="44" t="s">
        <v>90</v>
      </c>
      <c r="D66" s="32" t="s">
        <v>67</v>
      </c>
      <c r="E66" s="37">
        <v>82644</v>
      </c>
      <c r="F66" s="80"/>
      <c r="G66" s="30"/>
      <c r="H66" s="48">
        <f t="shared" si="1"/>
        <v>10132674.179999994</v>
      </c>
    </row>
    <row r="67" spans="1:8" s="8" customFormat="1" ht="19.5" customHeight="1">
      <c r="A67" s="23"/>
      <c r="B67" s="55">
        <v>44524</v>
      </c>
      <c r="C67" s="43">
        <v>478164750</v>
      </c>
      <c r="D67" s="32" t="s">
        <v>68</v>
      </c>
      <c r="E67" s="37">
        <v>63484</v>
      </c>
      <c r="F67" s="80"/>
      <c r="G67" s="30"/>
      <c r="H67" s="48">
        <f t="shared" si="1"/>
        <v>10196158.179999994</v>
      </c>
    </row>
    <row r="68" spans="1:8" s="7" customFormat="1" ht="19.5" customHeight="1">
      <c r="A68" s="28"/>
      <c r="B68" s="55">
        <v>44525</v>
      </c>
      <c r="C68" s="43" t="s">
        <v>107</v>
      </c>
      <c r="D68" s="32" t="s">
        <v>69</v>
      </c>
      <c r="E68" s="37"/>
      <c r="F68" s="80">
        <v>531514.09</v>
      </c>
      <c r="G68" s="29"/>
      <c r="H68" s="48">
        <f t="shared" si="1"/>
        <v>9664644.089999994</v>
      </c>
    </row>
    <row r="69" spans="1:8" s="8" customFormat="1" ht="19.5" customHeight="1">
      <c r="A69" s="23"/>
      <c r="B69" s="55">
        <v>44525</v>
      </c>
      <c r="C69" s="43" t="s">
        <v>108</v>
      </c>
      <c r="D69" s="32" t="s">
        <v>16</v>
      </c>
      <c r="E69" s="37"/>
      <c r="F69" s="80">
        <v>317715</v>
      </c>
      <c r="G69" s="31"/>
      <c r="H69" s="48">
        <f t="shared" si="1"/>
        <v>9346929.089999994</v>
      </c>
    </row>
    <row r="70" spans="1:8" s="8" customFormat="1" ht="19.5" customHeight="1">
      <c r="A70" s="23"/>
      <c r="B70" s="55">
        <v>44526</v>
      </c>
      <c r="C70" s="43">
        <v>477908827</v>
      </c>
      <c r="D70" s="32" t="s">
        <v>70</v>
      </c>
      <c r="E70" s="37">
        <v>92984</v>
      </c>
      <c r="F70" s="79"/>
      <c r="G70" s="31"/>
      <c r="H70" s="48">
        <f t="shared" si="1"/>
        <v>9439913.089999994</v>
      </c>
    </row>
    <row r="71" spans="1:8" s="8" customFormat="1" ht="19.5" customHeight="1">
      <c r="A71" s="23"/>
      <c r="B71" s="55">
        <v>44526</v>
      </c>
      <c r="C71" s="43">
        <v>477909534</v>
      </c>
      <c r="D71" s="32" t="s">
        <v>71</v>
      </c>
      <c r="E71" s="37">
        <v>74124</v>
      </c>
      <c r="F71" s="80"/>
      <c r="G71" s="31"/>
      <c r="H71" s="48">
        <f t="shared" si="1"/>
        <v>9514037.089999994</v>
      </c>
    </row>
    <row r="72" spans="1:8" s="8" customFormat="1" ht="19.5" customHeight="1">
      <c r="A72" s="23"/>
      <c r="B72" s="55">
        <v>44526</v>
      </c>
      <c r="C72" s="43"/>
      <c r="D72" s="32" t="s">
        <v>72</v>
      </c>
      <c r="E72" s="80">
        <v>3528107.05</v>
      </c>
      <c r="F72" s="80"/>
      <c r="G72" s="31"/>
      <c r="H72" s="48">
        <f t="shared" si="1"/>
        <v>13042144.139999993</v>
      </c>
    </row>
    <row r="73" spans="1:8" s="8" customFormat="1" ht="19.5" customHeight="1">
      <c r="A73" s="23"/>
      <c r="B73" s="55">
        <v>44526</v>
      </c>
      <c r="C73" s="43" t="s">
        <v>109</v>
      </c>
      <c r="D73" s="32" t="s">
        <v>16</v>
      </c>
      <c r="E73" s="37"/>
      <c r="F73" s="80">
        <v>495600</v>
      </c>
      <c r="G73" s="31"/>
      <c r="H73" s="48">
        <f t="shared" si="1"/>
        <v>12546544.139999993</v>
      </c>
    </row>
    <row r="74" spans="1:8" s="8" customFormat="1" ht="19.5" customHeight="1">
      <c r="A74" s="23"/>
      <c r="B74" s="55">
        <v>44526</v>
      </c>
      <c r="C74" s="62" t="s">
        <v>110</v>
      </c>
      <c r="D74" s="32" t="s">
        <v>73</v>
      </c>
      <c r="E74" s="37"/>
      <c r="F74" s="80">
        <v>5569.6</v>
      </c>
      <c r="G74" s="31"/>
      <c r="H74" s="48">
        <f t="shared" si="1"/>
        <v>12540974.539999994</v>
      </c>
    </row>
    <row r="75" spans="1:8" s="8" customFormat="1" ht="19.5" customHeight="1">
      <c r="A75" s="23"/>
      <c r="B75" s="55">
        <v>44526</v>
      </c>
      <c r="C75" s="62" t="s">
        <v>111</v>
      </c>
      <c r="D75" s="32" t="s">
        <v>74</v>
      </c>
      <c r="E75" s="37"/>
      <c r="F75" s="79">
        <v>44000</v>
      </c>
      <c r="G75" s="31"/>
      <c r="H75" s="48">
        <f t="shared" si="1"/>
        <v>12496974.539999994</v>
      </c>
    </row>
    <row r="76" spans="1:8" s="8" customFormat="1" ht="19.5" customHeight="1">
      <c r="A76" s="23"/>
      <c r="B76" s="55">
        <v>44526</v>
      </c>
      <c r="C76" s="62" t="s">
        <v>112</v>
      </c>
      <c r="D76" s="32" t="s">
        <v>75</v>
      </c>
      <c r="E76" s="37"/>
      <c r="F76" s="79">
        <v>887360</v>
      </c>
      <c r="G76" s="31"/>
      <c r="H76" s="48">
        <f t="shared" si="1"/>
        <v>11609614.539999994</v>
      </c>
    </row>
    <row r="77" spans="1:8" s="8" customFormat="1" ht="19.5" customHeight="1">
      <c r="A77" s="23"/>
      <c r="B77" s="55">
        <v>44526</v>
      </c>
      <c r="C77" s="43" t="s">
        <v>113</v>
      </c>
      <c r="D77" s="32" t="s">
        <v>76</v>
      </c>
      <c r="E77" s="37"/>
      <c r="F77" s="79">
        <v>77998</v>
      </c>
      <c r="G77" s="31"/>
      <c r="H77" s="48">
        <f t="shared" si="1"/>
        <v>11531616.539999994</v>
      </c>
    </row>
    <row r="78" spans="1:8" s="8" customFormat="1" ht="19.5" customHeight="1">
      <c r="A78" s="23"/>
      <c r="B78" s="55">
        <v>44526</v>
      </c>
      <c r="C78" s="43" t="s">
        <v>114</v>
      </c>
      <c r="D78" s="32" t="s">
        <v>76</v>
      </c>
      <c r="E78" s="37"/>
      <c r="F78" s="80">
        <v>130236.6</v>
      </c>
      <c r="G78" s="31"/>
      <c r="H78" s="48">
        <f t="shared" si="1"/>
        <v>11401379.939999994</v>
      </c>
    </row>
    <row r="79" spans="1:8" s="8" customFormat="1" ht="19.5" customHeight="1">
      <c r="A79" s="23"/>
      <c r="B79" s="55">
        <v>44526</v>
      </c>
      <c r="C79" s="43" t="s">
        <v>115</v>
      </c>
      <c r="D79" s="32" t="s">
        <v>77</v>
      </c>
      <c r="E79" s="37"/>
      <c r="F79" s="80">
        <v>28320</v>
      </c>
      <c r="G79" s="31"/>
      <c r="H79" s="48">
        <f t="shared" si="1"/>
        <v>11373059.939999994</v>
      </c>
    </row>
    <row r="80" spans="1:8" s="8" customFormat="1" ht="19.5" customHeight="1">
      <c r="A80" s="23"/>
      <c r="B80" s="55">
        <v>44526</v>
      </c>
      <c r="C80" s="43" t="s">
        <v>116</v>
      </c>
      <c r="D80" s="32" t="s">
        <v>78</v>
      </c>
      <c r="E80" s="37"/>
      <c r="F80" s="80">
        <v>125080</v>
      </c>
      <c r="G80" s="31"/>
      <c r="H80" s="48">
        <f t="shared" si="1"/>
        <v>11247979.939999994</v>
      </c>
    </row>
    <row r="81" spans="1:8" s="8" customFormat="1" ht="19.5" customHeight="1">
      <c r="A81" s="23"/>
      <c r="B81" s="55">
        <v>44526</v>
      </c>
      <c r="C81" s="44" t="s">
        <v>117</v>
      </c>
      <c r="D81" s="32" t="s">
        <v>79</v>
      </c>
      <c r="E81" s="37"/>
      <c r="F81" s="80">
        <v>138296</v>
      </c>
      <c r="G81" s="31"/>
      <c r="H81" s="48">
        <f t="shared" si="1"/>
        <v>11109683.939999994</v>
      </c>
    </row>
    <row r="82" spans="1:8" s="8" customFormat="1" ht="19.5" customHeight="1">
      <c r="A82" s="23"/>
      <c r="B82" s="55">
        <v>44529</v>
      </c>
      <c r="C82" s="43">
        <v>477910290</v>
      </c>
      <c r="D82" s="32" t="s">
        <v>80</v>
      </c>
      <c r="E82" s="37">
        <v>82592</v>
      </c>
      <c r="F82" s="80"/>
      <c r="G82" s="31"/>
      <c r="H82" s="48">
        <f t="shared" si="1"/>
        <v>11192275.939999994</v>
      </c>
    </row>
    <row r="83" spans="1:8" s="8" customFormat="1" ht="19.5" customHeight="1">
      <c r="A83" s="23"/>
      <c r="B83" s="55">
        <v>44529</v>
      </c>
      <c r="C83" s="43">
        <v>477910261</v>
      </c>
      <c r="D83" s="32" t="s">
        <v>81</v>
      </c>
      <c r="E83" s="37">
        <v>10990</v>
      </c>
      <c r="F83" s="80"/>
      <c r="G83" s="31"/>
      <c r="H83" s="48">
        <f t="shared" si="1"/>
        <v>11203265.939999994</v>
      </c>
    </row>
    <row r="84" spans="1:8" s="8" customFormat="1" ht="19.5" customHeight="1">
      <c r="A84" s="23"/>
      <c r="B84" s="55">
        <v>44529</v>
      </c>
      <c r="C84" s="44">
        <v>477910289</v>
      </c>
      <c r="D84" s="32" t="s">
        <v>82</v>
      </c>
      <c r="E84" s="37">
        <v>16520</v>
      </c>
      <c r="F84" s="80"/>
      <c r="G84" s="31"/>
      <c r="H84" s="48">
        <f aca="true" t="shared" si="2" ref="H84:H105">SUM(H83+E84-F84)</f>
        <v>11219785.939999994</v>
      </c>
    </row>
    <row r="85" spans="1:8" s="8" customFormat="1" ht="19.5" customHeight="1">
      <c r="A85" s="23"/>
      <c r="B85" s="55">
        <v>44529</v>
      </c>
      <c r="C85" s="62">
        <v>422400540269</v>
      </c>
      <c r="D85" s="32" t="s">
        <v>83</v>
      </c>
      <c r="E85" s="80">
        <v>54904</v>
      </c>
      <c r="F85" s="80"/>
      <c r="G85" s="31"/>
      <c r="H85" s="48">
        <f t="shared" si="2"/>
        <v>11274689.939999994</v>
      </c>
    </row>
    <row r="86" spans="1:8" s="8" customFormat="1" ht="19.5" customHeight="1">
      <c r="A86" s="23"/>
      <c r="B86" s="47">
        <v>44530</v>
      </c>
      <c r="C86" s="62" t="s">
        <v>118</v>
      </c>
      <c r="D86" s="32" t="s">
        <v>38</v>
      </c>
      <c r="E86" s="37"/>
      <c r="F86" s="79">
        <v>1652000</v>
      </c>
      <c r="G86" s="31"/>
      <c r="H86" s="48">
        <f t="shared" si="2"/>
        <v>9622689.939999994</v>
      </c>
    </row>
    <row r="87" spans="1:8" s="8" customFormat="1" ht="19.5" customHeight="1">
      <c r="A87" s="23"/>
      <c r="B87" s="47">
        <v>44530</v>
      </c>
      <c r="C87" s="62">
        <v>452400540269</v>
      </c>
      <c r="D87" s="32" t="s">
        <v>84</v>
      </c>
      <c r="E87" s="79">
        <v>13024</v>
      </c>
      <c r="F87" s="79"/>
      <c r="G87" s="31"/>
      <c r="H87" s="48">
        <f t="shared" si="2"/>
        <v>9635713.939999994</v>
      </c>
    </row>
    <row r="88" spans="1:8" s="8" customFormat="1" ht="19.5" customHeight="1">
      <c r="A88" s="23"/>
      <c r="B88" s="47">
        <v>44530</v>
      </c>
      <c r="C88" s="62">
        <v>452400510178</v>
      </c>
      <c r="D88" s="32" t="s">
        <v>85</v>
      </c>
      <c r="E88" s="80">
        <v>10165.6</v>
      </c>
      <c r="F88" s="80"/>
      <c r="G88" s="31"/>
      <c r="H88" s="48">
        <f t="shared" si="2"/>
        <v>9645879.539999994</v>
      </c>
    </row>
    <row r="89" spans="1:8" s="8" customFormat="1" ht="19.5" customHeight="1">
      <c r="A89" s="23"/>
      <c r="B89" s="47"/>
      <c r="C89" s="62"/>
      <c r="D89" s="32"/>
      <c r="E89" s="63"/>
      <c r="F89" s="80"/>
      <c r="G89" s="31"/>
      <c r="H89" s="48">
        <f t="shared" si="2"/>
        <v>9645879.539999994</v>
      </c>
    </row>
    <row r="90" spans="1:8" s="8" customFormat="1" ht="19.5" customHeight="1">
      <c r="A90" s="23"/>
      <c r="B90" s="47"/>
      <c r="C90" s="43"/>
      <c r="D90" s="32"/>
      <c r="E90" s="37"/>
      <c r="F90" s="80"/>
      <c r="G90" s="31"/>
      <c r="H90" s="48">
        <f t="shared" si="2"/>
        <v>9645879.539999994</v>
      </c>
    </row>
    <row r="91" spans="1:8" s="8" customFormat="1" ht="19.5" customHeight="1">
      <c r="A91" s="23"/>
      <c r="B91" s="47"/>
      <c r="C91" s="43"/>
      <c r="D91" s="32"/>
      <c r="E91" s="37"/>
      <c r="F91" s="80"/>
      <c r="G91" s="31"/>
      <c r="H91" s="48">
        <f t="shared" si="2"/>
        <v>9645879.539999994</v>
      </c>
    </row>
    <row r="92" spans="1:8" s="8" customFormat="1" ht="19.5" customHeight="1">
      <c r="A92" s="23"/>
      <c r="B92" s="47"/>
      <c r="C92" s="43"/>
      <c r="D92" s="32"/>
      <c r="E92" s="37"/>
      <c r="F92" s="80"/>
      <c r="G92" s="31"/>
      <c r="H92" s="48">
        <f t="shared" si="2"/>
        <v>9645879.539999994</v>
      </c>
    </row>
    <row r="93" spans="1:8" s="8" customFormat="1" ht="19.5" customHeight="1">
      <c r="A93" s="23"/>
      <c r="B93" s="47"/>
      <c r="C93" s="43"/>
      <c r="D93" s="32"/>
      <c r="E93" s="37"/>
      <c r="F93" s="80"/>
      <c r="G93" s="31"/>
      <c r="H93" s="48">
        <f t="shared" si="2"/>
        <v>9645879.539999994</v>
      </c>
    </row>
    <row r="94" spans="1:8" s="8" customFormat="1" ht="19.5" customHeight="1">
      <c r="A94" s="23"/>
      <c r="B94" s="47"/>
      <c r="C94" s="43"/>
      <c r="D94" s="32"/>
      <c r="E94" s="37"/>
      <c r="F94" s="80"/>
      <c r="G94" s="31"/>
      <c r="H94" s="48">
        <f t="shared" si="2"/>
        <v>9645879.539999994</v>
      </c>
    </row>
    <row r="95" spans="1:8" s="8" customFormat="1" ht="19.5" customHeight="1">
      <c r="A95" s="23"/>
      <c r="B95" s="47"/>
      <c r="C95" s="62"/>
      <c r="D95" s="32"/>
      <c r="E95" s="37"/>
      <c r="F95" s="80"/>
      <c r="G95" s="31"/>
      <c r="H95" s="48">
        <f t="shared" si="2"/>
        <v>9645879.539999994</v>
      </c>
    </row>
    <row r="96" spans="1:8" s="8" customFormat="1" ht="19.5" customHeight="1">
      <c r="A96" s="23"/>
      <c r="B96" s="47"/>
      <c r="C96" s="62"/>
      <c r="D96" s="32"/>
      <c r="E96" s="37"/>
      <c r="F96" s="80"/>
      <c r="G96" s="31"/>
      <c r="H96" s="48">
        <f t="shared" si="2"/>
        <v>9645879.539999994</v>
      </c>
    </row>
    <row r="97" spans="1:8" s="8" customFormat="1" ht="19.5" customHeight="1">
      <c r="A97" s="23"/>
      <c r="B97" s="47"/>
      <c r="C97" s="62"/>
      <c r="D97" s="32"/>
      <c r="E97" s="37"/>
      <c r="F97" s="80"/>
      <c r="G97" s="31"/>
      <c r="H97" s="48">
        <f t="shared" si="2"/>
        <v>9645879.539999994</v>
      </c>
    </row>
    <row r="98" spans="1:8" s="8" customFormat="1" ht="19.5" customHeight="1">
      <c r="A98" s="23"/>
      <c r="B98" s="47"/>
      <c r="C98" s="62"/>
      <c r="D98" s="32"/>
      <c r="E98" s="37"/>
      <c r="F98" s="80"/>
      <c r="G98" s="31"/>
      <c r="H98" s="48">
        <f t="shared" si="2"/>
        <v>9645879.539999994</v>
      </c>
    </row>
    <row r="99" spans="1:8" s="8" customFormat="1" ht="19.5" customHeight="1">
      <c r="A99" s="23"/>
      <c r="B99" s="47"/>
      <c r="C99" s="62"/>
      <c r="D99" s="32"/>
      <c r="E99" s="37"/>
      <c r="F99" s="80"/>
      <c r="G99" s="31"/>
      <c r="H99" s="48">
        <f t="shared" si="2"/>
        <v>9645879.539999994</v>
      </c>
    </row>
    <row r="100" spans="1:8" s="8" customFormat="1" ht="19.5" customHeight="1">
      <c r="A100" s="23"/>
      <c r="B100" s="47"/>
      <c r="C100" s="43"/>
      <c r="D100" s="32"/>
      <c r="F100" s="80"/>
      <c r="G100" s="31"/>
      <c r="H100" s="48">
        <f t="shared" si="2"/>
        <v>9645879.539999994</v>
      </c>
    </row>
    <row r="101" spans="1:8" s="8" customFormat="1" ht="19.5" customHeight="1">
      <c r="A101" s="23"/>
      <c r="B101" s="47"/>
      <c r="C101" s="43"/>
      <c r="D101" s="32"/>
      <c r="E101" s="37"/>
      <c r="F101" s="80"/>
      <c r="G101" s="31"/>
      <c r="H101" s="48">
        <f t="shared" si="2"/>
        <v>9645879.539999994</v>
      </c>
    </row>
    <row r="102" spans="1:8" s="8" customFormat="1" ht="19.5" customHeight="1">
      <c r="A102" s="23"/>
      <c r="B102" s="47"/>
      <c r="C102" s="43"/>
      <c r="D102" s="32"/>
      <c r="E102" s="37"/>
      <c r="F102" s="80"/>
      <c r="G102" s="31"/>
      <c r="H102" s="48">
        <f t="shared" si="2"/>
        <v>9645879.539999994</v>
      </c>
    </row>
    <row r="103" spans="1:8" s="8" customFormat="1" ht="19.5" customHeight="1">
      <c r="A103" s="23"/>
      <c r="B103" s="47"/>
      <c r="C103" s="43"/>
      <c r="D103" s="32"/>
      <c r="E103" s="37"/>
      <c r="F103" s="80"/>
      <c r="G103" s="31"/>
      <c r="H103" s="48">
        <f t="shared" si="2"/>
        <v>9645879.539999994</v>
      </c>
    </row>
    <row r="104" spans="1:8" s="8" customFormat="1" ht="19.5" customHeight="1">
      <c r="A104" s="23"/>
      <c r="B104" s="49"/>
      <c r="C104" s="61"/>
      <c r="D104" s="32"/>
      <c r="E104" s="37"/>
      <c r="F104" s="80"/>
      <c r="G104" s="31"/>
      <c r="H104" s="48">
        <f t="shared" si="2"/>
        <v>9645879.539999994</v>
      </c>
    </row>
    <row r="105" spans="1:8" s="8" customFormat="1" ht="19.5" customHeight="1">
      <c r="A105" s="23"/>
      <c r="B105" s="47"/>
      <c r="C105" s="68"/>
      <c r="D105" s="32"/>
      <c r="E105" s="37"/>
      <c r="F105" s="80"/>
      <c r="G105" s="31"/>
      <c r="H105" s="48">
        <f t="shared" si="2"/>
        <v>9645879.539999994</v>
      </c>
    </row>
    <row r="106" spans="1:8" s="8" customFormat="1" ht="19.5" customHeight="1" thickBot="1">
      <c r="A106" s="23"/>
      <c r="B106" s="50"/>
      <c r="C106" s="69"/>
      <c r="D106" s="27" t="s">
        <v>7</v>
      </c>
      <c r="E106" s="51">
        <f>SUM(E17:E105)</f>
        <v>6450467.35</v>
      </c>
      <c r="F106" s="82">
        <f>SUM(F17:F105)</f>
        <v>9339205.459999999</v>
      </c>
      <c r="G106" s="52"/>
      <c r="H106" s="53">
        <f>SUM(H15+E106-F106)</f>
        <v>9645879.539999994</v>
      </c>
    </row>
    <row r="107" spans="1:8" s="8" customFormat="1" ht="19.5" customHeight="1">
      <c r="A107" s="23"/>
      <c r="B107" s="21"/>
      <c r="C107" s="70"/>
      <c r="D107" s="21"/>
      <c r="E107" s="38"/>
      <c r="F107" s="83"/>
      <c r="G107" s="21"/>
      <c r="H107" s="21"/>
    </row>
    <row r="108" spans="1:8" s="8" customFormat="1" ht="19.5" customHeight="1">
      <c r="A108" s="23"/>
      <c r="B108" s="21"/>
      <c r="C108" s="70"/>
      <c r="D108" s="21"/>
      <c r="E108" s="38"/>
      <c r="F108" s="83"/>
      <c r="G108" s="21"/>
      <c r="H108" s="21"/>
    </row>
    <row r="109" spans="1:8" s="8" customFormat="1" ht="19.5" customHeight="1">
      <c r="A109" s="23"/>
      <c r="B109" s="21"/>
      <c r="C109" s="70"/>
      <c r="D109" s="21"/>
      <c r="E109" s="38"/>
      <c r="F109" s="83"/>
      <c r="G109" s="21"/>
      <c r="H109" s="21"/>
    </row>
    <row r="110" spans="1:8" s="8" customFormat="1" ht="19.5" customHeight="1">
      <c r="A110" s="23"/>
      <c r="B110" s="25"/>
      <c r="C110" s="6"/>
      <c r="D110" s="25"/>
      <c r="E110" s="25"/>
      <c r="F110" s="87"/>
      <c r="G110" s="25"/>
      <c r="H110" s="4"/>
    </row>
    <row r="111" spans="1:8" s="8" customFormat="1" ht="19.5" customHeight="1">
      <c r="A111" s="23"/>
      <c r="B111" s="102" t="s">
        <v>18</v>
      </c>
      <c r="C111" s="102"/>
      <c r="D111" s="102"/>
      <c r="E111" s="102"/>
      <c r="F111" s="102"/>
      <c r="G111" s="102"/>
      <c r="H111" s="102"/>
    </row>
    <row r="112" spans="1:8" s="8" customFormat="1" ht="19.5" customHeight="1">
      <c r="A112" s="23"/>
      <c r="B112" s="101" t="s">
        <v>19</v>
      </c>
      <c r="C112" s="101"/>
      <c r="D112" s="101"/>
      <c r="E112" s="101"/>
      <c r="F112" s="101"/>
      <c r="G112" s="101"/>
      <c r="H112" s="101"/>
    </row>
    <row r="113" spans="1:8" s="8" customFormat="1" ht="19.5" customHeight="1">
      <c r="A113" s="23"/>
      <c r="B113" s="6"/>
      <c r="C113" s="71"/>
      <c r="D113" s="3"/>
      <c r="E113" s="39"/>
      <c r="F113" s="84"/>
      <c r="G113" s="4"/>
      <c r="H113" s="4"/>
    </row>
    <row r="114" spans="1:8" s="8" customFormat="1" ht="19.5" customHeight="1">
      <c r="A114" s="23"/>
      <c r="B114" s="6"/>
      <c r="C114" s="71"/>
      <c r="D114" s="3"/>
      <c r="E114" s="39"/>
      <c r="F114" s="84"/>
      <c r="G114" s="4"/>
      <c r="H114" s="4"/>
    </row>
    <row r="115" spans="1:8" s="8" customFormat="1" ht="19.5" customHeight="1">
      <c r="A115" s="23"/>
      <c r="B115" s="59"/>
      <c r="C115" s="72"/>
      <c r="D115" s="59"/>
      <c r="E115" s="59"/>
      <c r="F115" s="86"/>
      <c r="G115" s="59"/>
      <c r="H115" s="59"/>
    </row>
    <row r="116" spans="1:8" s="8" customFormat="1" ht="19.5" customHeight="1">
      <c r="A116" s="23"/>
      <c r="B116" s="58"/>
      <c r="C116" s="60"/>
      <c r="D116" s="58"/>
      <c r="E116" s="58"/>
      <c r="F116" s="85"/>
      <c r="G116" s="58"/>
      <c r="H116" s="58"/>
    </row>
    <row r="117" spans="1:8" s="8" customFormat="1" ht="19.5" customHeight="1">
      <c r="A117" s="23"/>
      <c r="B117" s="57"/>
      <c r="C117" s="73"/>
      <c r="D117" s="57"/>
      <c r="E117" s="57"/>
      <c r="F117" s="88"/>
      <c r="G117" s="57"/>
      <c r="H117" s="57"/>
    </row>
    <row r="118" spans="1:8" s="8" customFormat="1" ht="19.5" customHeight="1">
      <c r="A118" s="23"/>
      <c r="B118" s="57"/>
      <c r="C118" s="73"/>
      <c r="D118" s="57"/>
      <c r="E118" s="57"/>
      <c r="F118" s="88"/>
      <c r="G118" s="57"/>
      <c r="H118" s="57"/>
    </row>
    <row r="119" spans="1:8" s="8" customFormat="1" ht="19.5" customHeight="1" thickBot="1">
      <c r="A119" s="23"/>
      <c r="B119" s="57"/>
      <c r="C119" s="73"/>
      <c r="D119" s="57"/>
      <c r="E119" s="57"/>
      <c r="F119" s="88"/>
      <c r="G119" s="57"/>
      <c r="H119" s="57"/>
    </row>
    <row r="120" spans="1:9" s="8" customFormat="1" ht="19.5" customHeight="1" thickBot="1">
      <c r="A120" s="14"/>
      <c r="B120" s="57"/>
      <c r="C120" s="73"/>
      <c r="D120" s="57"/>
      <c r="E120" s="57"/>
      <c r="F120" s="88"/>
      <c r="G120" s="57"/>
      <c r="H120" s="57"/>
      <c r="I120" s="26"/>
    </row>
    <row r="121" spans="1:8" s="8" customFormat="1" ht="21.75" customHeight="1">
      <c r="A121" s="20"/>
      <c r="B121" s="9"/>
      <c r="C121" s="74"/>
      <c r="D121" s="9"/>
      <c r="E121" s="40"/>
      <c r="F121" s="89"/>
      <c r="G121" s="9"/>
      <c r="H121" s="9"/>
    </row>
    <row r="122" spans="1:8" s="8" customFormat="1" ht="21.75" customHeight="1">
      <c r="A122" s="20"/>
      <c r="B122" s="9"/>
      <c r="C122" s="74"/>
      <c r="D122" s="9"/>
      <c r="E122" s="40"/>
      <c r="F122" s="89"/>
      <c r="G122" s="9"/>
      <c r="H122" s="9"/>
    </row>
    <row r="123" spans="1:8" s="8" customFormat="1" ht="21.75" customHeight="1">
      <c r="A123" s="20"/>
      <c r="B123" s="9"/>
      <c r="C123" s="74"/>
      <c r="D123" s="9"/>
      <c r="E123" s="40"/>
      <c r="F123" s="89"/>
      <c r="G123" s="9"/>
      <c r="H123" s="9"/>
    </row>
    <row r="124" spans="1:8" ht="24" customHeight="1">
      <c r="A124" s="5"/>
      <c r="B124" s="9"/>
      <c r="C124" s="74"/>
      <c r="D124" s="9"/>
      <c r="E124" s="40"/>
      <c r="F124" s="89"/>
      <c r="G124" s="9"/>
      <c r="H124" s="9"/>
    </row>
    <row r="125" spans="1:8" ht="24" customHeight="1">
      <c r="A125" s="5"/>
      <c r="B125" s="9"/>
      <c r="C125" s="74"/>
      <c r="D125" s="9"/>
      <c r="E125" s="40"/>
      <c r="F125" s="89"/>
      <c r="G125" s="9"/>
      <c r="H125" s="9"/>
    </row>
    <row r="126" spans="1:8" ht="30.75" customHeight="1">
      <c r="A126" s="7"/>
      <c r="B126" s="9"/>
      <c r="C126" s="74"/>
      <c r="D126" s="9"/>
      <c r="E126" s="40"/>
      <c r="F126" s="89"/>
      <c r="G126" s="9"/>
      <c r="H126" s="9"/>
    </row>
    <row r="127" spans="1:8" ht="24" customHeight="1">
      <c r="A127" s="7"/>
      <c r="B127" s="9"/>
      <c r="C127" s="74"/>
      <c r="D127" s="9"/>
      <c r="E127" s="40"/>
      <c r="F127" s="89"/>
      <c r="G127" s="9"/>
      <c r="H127" s="9"/>
    </row>
    <row r="128" spans="1:8" ht="24" customHeight="1">
      <c r="A128" s="25"/>
      <c r="B128" s="9"/>
      <c r="C128" s="74"/>
      <c r="D128" s="9"/>
      <c r="E128" s="40"/>
      <c r="F128" s="89"/>
      <c r="G128" s="9"/>
      <c r="H128" s="9"/>
    </row>
    <row r="129" spans="1:8" ht="24" customHeight="1">
      <c r="A129" s="25"/>
      <c r="B129" s="9"/>
      <c r="C129" s="74"/>
      <c r="D129" s="9"/>
      <c r="E129" s="40"/>
      <c r="F129" s="89"/>
      <c r="G129" s="9"/>
      <c r="H129" s="9"/>
    </row>
    <row r="130" spans="1:8" ht="24" customHeight="1">
      <c r="A130" s="7"/>
      <c r="B130" s="9"/>
      <c r="C130" s="74"/>
      <c r="D130" s="9"/>
      <c r="E130" s="40"/>
      <c r="F130" s="89"/>
      <c r="G130" s="9"/>
      <c r="H130" s="9"/>
    </row>
    <row r="131" spans="1:8" ht="24" customHeight="1">
      <c r="A131" s="7"/>
      <c r="B131" s="9"/>
      <c r="C131" s="74"/>
      <c r="D131" s="9"/>
      <c r="E131" s="40"/>
      <c r="F131" s="89"/>
      <c r="G131" s="9"/>
      <c r="H131" s="9"/>
    </row>
    <row r="132" spans="1:8" ht="24" customHeight="1">
      <c r="A132" s="5"/>
      <c r="B132" s="9"/>
      <c r="C132" s="74"/>
      <c r="D132" s="9"/>
      <c r="E132" s="40"/>
      <c r="F132" s="89"/>
      <c r="G132" s="9"/>
      <c r="H132" s="9"/>
    </row>
    <row r="133" ht="24" customHeight="1">
      <c r="A133" s="59"/>
    </row>
    <row r="134" ht="24" customHeight="1">
      <c r="A134" s="58"/>
    </row>
    <row r="135" ht="24" customHeight="1">
      <c r="A135" s="57"/>
    </row>
    <row r="136" ht="24" customHeight="1">
      <c r="A136" s="57"/>
    </row>
    <row r="137" ht="24" customHeight="1">
      <c r="A137" s="57"/>
    </row>
    <row r="138" ht="20.25">
      <c r="A138" s="57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69" ht="13.5" thickBot="1"/>
    <row r="170" ht="15">
      <c r="A170" s="2"/>
    </row>
  </sheetData>
  <sheetProtection/>
  <mergeCells count="15">
    <mergeCell ref="A12:H12"/>
    <mergeCell ref="B15:C15"/>
    <mergeCell ref="B112:H112"/>
    <mergeCell ref="B111:H111"/>
    <mergeCell ref="A14:A16"/>
    <mergeCell ref="E15:F15"/>
    <mergeCell ref="B14:D14"/>
    <mergeCell ref="E14:H14"/>
    <mergeCell ref="A3:H4"/>
    <mergeCell ref="A5:H5"/>
    <mergeCell ref="A6:H6"/>
    <mergeCell ref="A11:H11"/>
    <mergeCell ref="A7:H7"/>
    <mergeCell ref="A10:H10"/>
    <mergeCell ref="A8:H8"/>
  </mergeCells>
  <printOptions horizontalCentered="1"/>
  <pageMargins left="0" right="0" top="0.15748031496062992" bottom="0.35433070866141736" header="0" footer="0"/>
  <pageSetup horizontalDpi="600" verticalDpi="600" orientation="portrait" scale="50" r:id="rId2"/>
  <headerFooter alignWithMargins="0">
    <oddFooter>&amp;RPágina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2021-12-06T18:35:48Z</cp:lastPrinted>
  <dcterms:created xsi:type="dcterms:W3CDTF">2006-07-11T17:39:34Z</dcterms:created>
  <dcterms:modified xsi:type="dcterms:W3CDTF">2021-12-08T19:35:09Z</dcterms:modified>
  <cp:category/>
  <cp:version/>
  <cp:contentType/>
  <cp:contentStatus/>
</cp:coreProperties>
</file>