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miliaa\Desktop\CONTABILIDAD DE NOVIEMBRE\"/>
    </mc:Choice>
  </mc:AlternateContent>
  <bookViews>
    <workbookView xWindow="0" yWindow="0" windowWidth="21600" windowHeight="11025"/>
  </bookViews>
  <sheets>
    <sheet name="pago a Suplidores Noviembre  " sheetId="1" r:id="rId1"/>
  </sheets>
  <externalReferences>
    <externalReference r:id="rId2"/>
  </externalReferences>
  <definedNames>
    <definedName name="OLE_LINK1" localSheetId="0">'pago a Suplidores Noviembre  '!$E$14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K30" i="1"/>
  <c r="K29" i="1"/>
  <c r="K28" i="1"/>
  <c r="K27" i="1"/>
  <c r="K26" i="1"/>
  <c r="K25" i="1"/>
  <c r="K24" i="1"/>
  <c r="L23" i="1"/>
  <c r="K23" i="1"/>
  <c r="L22" i="1"/>
  <c r="K22" i="1"/>
  <c r="L21" i="1"/>
  <c r="K21" i="1"/>
  <c r="L20" i="1"/>
  <c r="K20" i="1"/>
  <c r="L19" i="1"/>
  <c r="L18" i="1"/>
  <c r="L17" i="1"/>
  <c r="K17" i="1"/>
  <c r="L16" i="1"/>
  <c r="K16" i="1"/>
  <c r="L15" i="1"/>
  <c r="K15" i="1"/>
  <c r="L14" i="1"/>
  <c r="L13" i="1"/>
  <c r="K13" i="1"/>
  <c r="L12" i="1"/>
  <c r="L11" i="1"/>
  <c r="L10" i="1"/>
  <c r="L9" i="1"/>
  <c r="L8" i="1"/>
  <c r="K5" i="1"/>
  <c r="K31" i="1" s="1"/>
</calcChain>
</file>

<file path=xl/comments1.xml><?xml version="1.0" encoding="utf-8"?>
<comments xmlns="http://schemas.openxmlformats.org/spreadsheetml/2006/main">
  <authors>
    <author>Autor</author>
  </authors>
  <commentList>
    <comment ref="M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Completo ,Pendiente, Trasado</t>
        </r>
      </text>
    </comment>
  </commentList>
</comments>
</file>

<file path=xl/sharedStrings.xml><?xml version="1.0" encoding="utf-8"?>
<sst xmlns="http://schemas.openxmlformats.org/spreadsheetml/2006/main" count="157" uniqueCount="128">
  <si>
    <t xml:space="preserve">Pagos a Proveedores </t>
  </si>
  <si>
    <t>AL  30/11/2022</t>
  </si>
  <si>
    <t xml:space="preserve">FECHA
 REGISTRO </t>
  </si>
  <si>
    <t xml:space="preserve">FECHA
 FACTURACION </t>
  </si>
  <si>
    <t xml:space="preserve">FECHA VENCIMIENTO </t>
  </si>
  <si>
    <t>ORDEN DE 
COMPRA</t>
  </si>
  <si>
    <t>PROVEEDOR</t>
  </si>
  <si>
    <t>CONCEPTO</t>
  </si>
  <si>
    <t xml:space="preserve">FACTURA No. </t>
  </si>
  <si>
    <t>No.
Libramientos</t>
  </si>
  <si>
    <t>No.
CHEQUE</t>
  </si>
  <si>
    <t>MONTO FACTURADO</t>
  </si>
  <si>
    <t>PAGADO</t>
  </si>
  <si>
    <t>PENDIENTE</t>
  </si>
  <si>
    <t>ESTADO</t>
  </si>
  <si>
    <t>N/A</t>
  </si>
  <si>
    <t xml:space="preserve">AYUNTAMIENTO DEL DISTRITO NACIONAL </t>
  </si>
  <si>
    <t>PAGO POR SERVICIOS DE RECOGIDERA DE BASURA, CORRESPONDIENTE AL MES DE NOVIEMBRE</t>
  </si>
  <si>
    <t>B1500037502</t>
  </si>
  <si>
    <t>Completo</t>
  </si>
  <si>
    <t>3/112022</t>
  </si>
  <si>
    <t>CEMADOA-UC-CD-2022-0091</t>
  </si>
  <si>
    <t>VENTA DIVERSAS FARMACEUTICAS, SRL</t>
  </si>
  <si>
    <t xml:space="preserve">PAGO POR COMPRA DE UTILES MENORES MEDICOS QUIRURGICOS </t>
  </si>
  <si>
    <t>B1500003158</t>
  </si>
  <si>
    <t>CEMADOA-DAF-CM-2022-0061</t>
  </si>
  <si>
    <t>PLANET MEDICAL SERVICES. S.R.L</t>
  </si>
  <si>
    <t>PAGO POR SERVICIOS DE REPARACION DE BOBINA (ANTENA) RESONANCIA MAGNETICA</t>
  </si>
  <si>
    <t>B1500000168</t>
  </si>
  <si>
    <t>CEMADOJA-DAF-CM-2022-0048</t>
  </si>
  <si>
    <t xml:space="preserve">PAGO POR COMPRA DE BATAS P/PACIENTES AZUL DESECHABLES </t>
  </si>
  <si>
    <t>B1500003177</t>
  </si>
  <si>
    <t>8/11/222</t>
  </si>
  <si>
    <t>23/11/02022</t>
  </si>
  <si>
    <t>CEMADOJA-DAF-CM-2022-0039</t>
  </si>
  <si>
    <t>PAGO POR COMPRA DE SILLA DE RUEDAS PARA RESONANCIA MAGNETICA</t>
  </si>
  <si>
    <t>B1500003178</t>
  </si>
  <si>
    <t>9/112022</t>
  </si>
  <si>
    <t>CEMADOJA-DAF-CM-2022-0051</t>
  </si>
  <si>
    <t>MAYORKA GROUP, SRL</t>
  </si>
  <si>
    <t>PAGO DEL 20% DE LA COMPRA DE UNIFORMES PARA LOS EMPLEADOS DEL CENTRO</t>
  </si>
  <si>
    <t>B1500000116</t>
  </si>
  <si>
    <t xml:space="preserve">CEMADOJA-DAF-CM-2022-0060 </t>
  </si>
  <si>
    <t>EDYJCSA, SRL</t>
  </si>
  <si>
    <t xml:space="preserve">PAGO POR COMPRA DE RESMAS DE PAPEL BOND </t>
  </si>
  <si>
    <t>B1500000536</t>
  </si>
  <si>
    <t xml:space="preserve">CEMADOJA-DAF-CM-2022-0029 </t>
  </si>
  <si>
    <t>ALIANZA INNOVADORA DE SERVICIOS AMBIENTALES, SRL</t>
  </si>
  <si>
    <t>PAGO POR SERVICIOS DE ESTIRILIZACION Y RECOGIDA DE RESIDUOS SOLIDOS CORRESPONDIENTE AL MES DE OCTUBRE</t>
  </si>
  <si>
    <t>B1500001349</t>
  </si>
  <si>
    <t xml:space="preserve">COMPAÑÍA DOMINICANA DE TELEFONOS, CXA. </t>
  </si>
  <si>
    <t xml:space="preserve">PAGOPOR SERVICIOS TELEFONICOS, FLOTAS, INTERNET Y CABLE CORRESP. AL MES OCTUBRE </t>
  </si>
  <si>
    <t>B1500184841/B1500184159B1500184842</t>
  </si>
  <si>
    <t>CEMADOJA-2022-0093</t>
  </si>
  <si>
    <t>SERVIGO MAG, SRL</t>
  </si>
  <si>
    <t>PAGO POR LA COMPRA DE 6 GOMAS PARA LAS CAMIONETAS DEL CENTRO</t>
  </si>
  <si>
    <t>B1500000111</t>
  </si>
  <si>
    <t>ALTICE DOMINICANA, SA</t>
  </si>
  <si>
    <t>SERVICIOS POR INTERNET ASIMETRICO 1 LP 08-10-2022 al 07-11-2022</t>
  </si>
  <si>
    <t>B1500045295</t>
  </si>
  <si>
    <t>CEMADOJA-CCC-CP-2022-0004</t>
  </si>
  <si>
    <t>FARMACEUTICAS AVANZADAS, SRL</t>
  </si>
  <si>
    <t>POR COMPRA DE MEDIOS DE CONTRASTE NO IONICO DE 100 Y 50 ML</t>
  </si>
  <si>
    <t>B1500000456</t>
  </si>
  <si>
    <t xml:space="preserve">CEMADOJA-DAF-CM-2022-0054 </t>
  </si>
  <si>
    <t xml:space="preserve">VENTAS DIVERSAS FARMACEUTICAS, SRL. </t>
  </si>
  <si>
    <t>POR COMPRA DE UTILES MENORES MEDICOS QUIRURGICOS Y MEDICINALES</t>
  </si>
  <si>
    <t>B1500003194</t>
  </si>
  <si>
    <t>CEMADOJA-UC-CD-2022-0102</t>
  </si>
  <si>
    <t>CANO ACADEMY, SRL</t>
  </si>
  <si>
    <t>POR PAGO DE CURSO A EMPLEADO BOOTCAMP FORTINET NSE4</t>
  </si>
  <si>
    <t>B1500000141</t>
  </si>
  <si>
    <t xml:space="preserve">CEMADOJA-DAF-CM-2022-0058 </t>
  </si>
  <si>
    <t>GASTECH COMERCIAL, EIRL</t>
  </si>
  <si>
    <t>POR COMPRA DE PRODUCTOS Y MATERIALES ELECTRICOS Y AFINES</t>
  </si>
  <si>
    <t>B1500000008</t>
  </si>
  <si>
    <t>CEMADOJA-DAF-CM-2022-0060</t>
  </si>
  <si>
    <t xml:space="preserve">WG SOLUCIONES MEDICAS, SRL. </t>
  </si>
  <si>
    <t>POR COMPRA DE PAPEL DE SONOGRAFICO PARA IMAGENES</t>
  </si>
  <si>
    <t>B1500000015</t>
  </si>
  <si>
    <t xml:space="preserve">CEMADOJA-DAF-CM-2022-0031 </t>
  </si>
  <si>
    <t xml:space="preserve">FRANKLIN ESPINAL </t>
  </si>
  <si>
    <t>POR SERVICIOS DE MANTENIMIENTO A VARIOS EQUIPOS CORRESP. A LOS MESES DE JULIO, AGOSTO, SEPTIEMBRE Y OCTUBRE 2022</t>
  </si>
  <si>
    <t>B1500000272</t>
  </si>
  <si>
    <t>CEMADOJA-DAF-CM-2022-0001</t>
  </si>
  <si>
    <t>RD DIESEL, SRL</t>
  </si>
  <si>
    <t>PAGO POR LA COMPRA DE GASOIL REGULAR PARA LOS GENERADORES DEL CENTRO</t>
  </si>
  <si>
    <t>B1500000106</t>
  </si>
  <si>
    <t xml:space="preserve">CEMADOJA-DAF-CM-2022-0047 </t>
  </si>
  <si>
    <t>GAMMA TECH BY RJ, SRL</t>
  </si>
  <si>
    <t>PAGO POR COMPRA DE SERVIDOR DELL POWEREDGE R730XD  64GB RAM 1TB</t>
  </si>
  <si>
    <t>B1500000016</t>
  </si>
  <si>
    <t>CORPORACION ACUEDUCTO ALCANTARILLADO SANTO DOMINGO</t>
  </si>
  <si>
    <t>PAGO POR SERVICIOS DE CONSUMO DE AGUA, POZO Y ALCANTARILLADO CORRESP. AL MES DE NOVIEMBRE 2022</t>
  </si>
  <si>
    <t xml:space="preserve">B1500106580/B1500106581/B150016582 </t>
  </si>
  <si>
    <t xml:space="preserve">CEMADOJA-CCC-PEPU-2022-0001 </t>
  </si>
  <si>
    <t>UNIQUE REPRESENTACIONES, SRL</t>
  </si>
  <si>
    <t>PAGO POR COMPRA DE PELICULAS AGFAS DT PARA RAYOS X</t>
  </si>
  <si>
    <t>B1500003462</t>
  </si>
  <si>
    <t>CEMADOJA- CCC-CP-2022-0003</t>
  </si>
  <si>
    <t>PLANET MEDICAL SERVICES, SRL</t>
  </si>
  <si>
    <t>PAGO POR SERVICIO DE MANTENIMIENTO CORRECTIVO Y PREVENTIVO A EQUIPOS CORRESP. A OCTUBRE 2022</t>
  </si>
  <si>
    <t>B1500000169</t>
  </si>
  <si>
    <t>CEMADOJA-UC-CD-2022-0104</t>
  </si>
  <si>
    <t>SOWEY COMERCIAL, E.I.R.L</t>
  </si>
  <si>
    <t>PAGO POR COMPRA DE VARIAS DECORACIONES PARA EL CENTRO</t>
  </si>
  <si>
    <t>B1500000577</t>
  </si>
  <si>
    <t>CEMADOJA-DAF-CM-2022-0063</t>
  </si>
  <si>
    <t>PAGO POR COMPRA DE PAPEL CAMILLA GRUESO</t>
  </si>
  <si>
    <t>B1500003214</t>
  </si>
  <si>
    <t>FL BETANCES &amp; ASOCIADOS, SRL</t>
  </si>
  <si>
    <t>PAGO POR COMPRA DE TELEFONOS Y MODULOS DE EXPANSION</t>
  </si>
  <si>
    <t>B1500000493</t>
  </si>
  <si>
    <t xml:space="preserve">CEMADOJA-DAF-CM-2022-0059 </t>
  </si>
  <si>
    <t>MULTI - SERVICES WINCA, SRL</t>
  </si>
  <si>
    <t>PAGO POR COMPRA DE COMPRESOR DE 1/5 HP 110V MARCA GIAN</t>
  </si>
  <si>
    <t>B1500000037</t>
  </si>
  <si>
    <t xml:space="preserve">TOTAL </t>
  </si>
  <si>
    <t>________________________</t>
  </si>
  <si>
    <t xml:space="preserve">Preparado </t>
  </si>
  <si>
    <t xml:space="preserve">Revisado </t>
  </si>
  <si>
    <t xml:space="preserve">Aprobado </t>
  </si>
  <si>
    <t>Licda. Yohanna Luciano</t>
  </si>
  <si>
    <t>Licda.Ana A. Gomez T.</t>
  </si>
  <si>
    <t>Licdo. Ramon v. Feliz o.</t>
  </si>
  <si>
    <t>Aux. Contabilidad</t>
  </si>
  <si>
    <t>Enc.  De Contabilidad</t>
  </si>
  <si>
    <t>Enc.  Adm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</si>
</sst>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 Light"/>
      <family val="1"/>
      <scheme val="major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sz val="8"/>
      <color rgb="FF000000"/>
      <name val="Arial"/>
      <family val="2"/>
    </font>
    <font>
      <sz val="8"/>
      <color theme="1"/>
      <name val="Times New Roman"/>
      <family val="1"/>
    </font>
    <font>
      <b/>
      <sz val="12"/>
      <name val="Arial"/>
      <family val="2"/>
    </font>
    <font>
      <b/>
      <sz val="14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4" tint="0.39997558519241921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3" fillId="2" borderId="0" xfId="0" applyFont="1" applyFill="1" applyAlignment="1" applyProtection="1">
      <alignment horizontal="center"/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164" fontId="5" fillId="3" borderId="9" xfId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14" fontId="6" fillId="2" borderId="11" xfId="0" applyNumberFormat="1" applyFont="1" applyFill="1" applyBorder="1" applyAlignment="1">
      <alignment horizontal="center" vertical="center" wrapText="1"/>
    </xf>
    <xf numFmtId="14" fontId="7" fillId="0" borderId="11" xfId="0" applyNumberFormat="1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14" fontId="6" fillId="2" borderId="11" xfId="1" applyNumberFormat="1" applyFont="1" applyFill="1" applyBorder="1" applyAlignment="1" applyProtection="1">
      <alignment horizontal="center" wrapText="1"/>
      <protection locked="0"/>
    </xf>
    <xf numFmtId="0" fontId="6" fillId="2" borderId="11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>
      <alignment horizontal="center" vertical="center"/>
    </xf>
    <xf numFmtId="164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164" fontId="6" fillId="2" borderId="12" xfId="1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1" xfId="1" applyNumberFormat="1" applyFont="1" applyFill="1" applyBorder="1" applyAlignment="1" applyProtection="1">
      <alignment horizontal="center" vertical="center"/>
      <protection locked="0"/>
    </xf>
    <xf numFmtId="14" fontId="7" fillId="2" borderId="11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14" fontId="6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>
      <alignment horizontal="center" wrapText="1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/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7" fillId="0" borderId="11" xfId="0" applyFont="1" applyBorder="1" applyAlignment="1">
      <alignment horizontal="center"/>
    </xf>
    <xf numFmtId="0" fontId="9" fillId="0" borderId="11" xfId="0" applyFont="1" applyBorder="1" applyAlignment="1">
      <alignment vertical="center" wrapText="1"/>
    </xf>
    <xf numFmtId="4" fontId="7" fillId="0" borderId="0" xfId="0" applyNumberFormat="1" applyFont="1" applyAlignment="1">
      <alignment vertical="center"/>
    </xf>
    <xf numFmtId="0" fontId="9" fillId="0" borderId="11" xfId="0" applyFont="1" applyBorder="1" applyAlignment="1">
      <alignment horizontal="center" wrapText="1"/>
    </xf>
    <xf numFmtId="0" fontId="10" fillId="0" borderId="11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164" fontId="6" fillId="2" borderId="11" xfId="1" applyFont="1" applyFill="1" applyBorder="1" applyAlignment="1" applyProtection="1">
      <alignment vertical="center" wrapText="1"/>
      <protection locked="0"/>
    </xf>
    <xf numFmtId="0" fontId="7" fillId="0" borderId="11" xfId="0" applyFont="1" applyBorder="1" applyAlignment="1">
      <alignment horizontal="center" vertical="center" wrapText="1"/>
    </xf>
    <xf numFmtId="164" fontId="6" fillId="2" borderId="12" xfId="1" applyFont="1" applyFill="1" applyBorder="1" applyAlignment="1" applyProtection="1">
      <alignment vertical="center" wrapText="1"/>
      <protection locked="0"/>
    </xf>
    <xf numFmtId="0" fontId="11" fillId="3" borderId="11" xfId="0" applyFont="1" applyFill="1" applyBorder="1" applyAlignment="1" applyProtection="1">
      <alignment horizontal="center"/>
      <protection locked="0"/>
    </xf>
    <xf numFmtId="164" fontId="11" fillId="3" borderId="11" xfId="1" applyFont="1" applyFill="1" applyBorder="1" applyAlignment="1" applyProtection="1">
      <protection locked="0"/>
    </xf>
    <xf numFmtId="164" fontId="12" fillId="3" borderId="11" xfId="1" applyFont="1" applyFill="1" applyBorder="1" applyProtection="1">
      <protection locked="0"/>
    </xf>
    <xf numFmtId="0" fontId="0" fillId="3" borderId="11" xfId="0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/>
    <xf numFmtId="0" fontId="1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0" fillId="0" borderId="13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4\samba-contabilidad\CONTABILIDAD\2022\PAGOS%20GENERADOS%20SUPLIDORES%202022\Pagos%20Suplidores%20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OS A SUPLIDORES ENERO."/>
      <sheetName val="PAGOS A SUPLIDORES FEBRERO"/>
      <sheetName val="PAGOS A SUPLIDORES MARZO"/>
      <sheetName val="CUENTA OPERATIVA MARZO 2022"/>
      <sheetName val="PAGOS A SUPLIDORES ABRIL"/>
      <sheetName val="CUENTA OPERATIVA ABRIL 2022"/>
      <sheetName val="PAGOS A SUPLIDORES MAYO"/>
      <sheetName val="CUENTA OPERATIVA MAYO 2022"/>
      <sheetName val="PAGOS A SUPLIDORES JUNIO"/>
      <sheetName val="CUENTA OPERATIVA JUNIO 2022"/>
      <sheetName val="PAGOS A SUPLIDORES JULIO"/>
      <sheetName val="PAGOS A SUPLIDORES AGOSTO"/>
      <sheetName val="Pagos a Suplidores Septiembre"/>
      <sheetName val="Pagos a Suplidores octubre"/>
      <sheetName val="pago a Suplidores Noviembre  "/>
      <sheetName val="Pagos Suplidores  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abSelected="1" workbookViewId="0">
      <selection activeCell="A5" sqref="A5"/>
    </sheetView>
  </sheetViews>
  <sheetFormatPr baseColWidth="10" defaultRowHeight="15" x14ac:dyDescent="0.25"/>
  <cols>
    <col min="1" max="1" width="11.140625" customWidth="1"/>
    <col min="2" max="2" width="13.85546875" customWidth="1"/>
    <col min="3" max="3" width="14.85546875" customWidth="1"/>
    <col min="4" max="4" width="25" customWidth="1"/>
    <col min="5" max="5" width="28.42578125" customWidth="1"/>
    <col min="6" max="6" width="21.85546875" customWidth="1"/>
    <col min="7" max="7" width="15.140625" customWidth="1"/>
    <col min="8" max="8" width="15.42578125" customWidth="1"/>
    <col min="10" max="10" width="24.140625" customWidth="1"/>
    <col min="11" max="11" width="22.140625" customWidth="1"/>
    <col min="12" max="12" width="11.5703125" customWidth="1"/>
    <col min="13" max="13" width="10.140625" customWidth="1"/>
  </cols>
  <sheetData>
    <row r="1" spans="1:13" ht="18.7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.75" x14ac:dyDescent="0.3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16.5" thickBot="1" x14ac:dyDescent="0.3">
      <c r="A3" s="57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3" ht="28.5" customHeight="1" thickBot="1" x14ac:dyDescent="0.3">
      <c r="A4" s="2" t="s">
        <v>2</v>
      </c>
      <c r="B4" s="3" t="s">
        <v>3</v>
      </c>
      <c r="C4" s="4" t="s">
        <v>4</v>
      </c>
      <c r="D4" s="5" t="s">
        <v>5</v>
      </c>
      <c r="E4" s="6" t="s">
        <v>6</v>
      </c>
      <c r="F4" s="7" t="s">
        <v>7</v>
      </c>
      <c r="G4" s="8" t="s">
        <v>8</v>
      </c>
      <c r="H4" s="8" t="s">
        <v>9</v>
      </c>
      <c r="I4" s="9" t="s">
        <v>10</v>
      </c>
      <c r="J4" s="10" t="s">
        <v>11</v>
      </c>
      <c r="K4" s="9" t="s">
        <v>12</v>
      </c>
      <c r="L4" s="9" t="s">
        <v>13</v>
      </c>
      <c r="M4" s="11" t="s">
        <v>14</v>
      </c>
    </row>
    <row r="5" spans="1:13" ht="50.25" customHeight="1" x14ac:dyDescent="0.25">
      <c r="A5" s="12">
        <v>44866</v>
      </c>
      <c r="B5" s="12">
        <v>44862</v>
      </c>
      <c r="C5" s="13">
        <v>44867</v>
      </c>
      <c r="D5" s="14" t="s">
        <v>15</v>
      </c>
      <c r="E5" s="12" t="s">
        <v>16</v>
      </c>
      <c r="F5" s="15" t="s">
        <v>17</v>
      </c>
      <c r="G5" s="16" t="s">
        <v>18</v>
      </c>
      <c r="H5" s="16">
        <v>1443</v>
      </c>
      <c r="I5" s="17"/>
      <c r="J5" s="18">
        <v>2896</v>
      </c>
      <c r="K5" s="18">
        <f>J5</f>
        <v>2896</v>
      </c>
      <c r="L5" s="19">
        <v>0</v>
      </c>
      <c r="M5" s="20" t="s">
        <v>19</v>
      </c>
    </row>
    <row r="6" spans="1:13" ht="36" customHeight="1" x14ac:dyDescent="0.25">
      <c r="A6" s="12">
        <v>44861</v>
      </c>
      <c r="B6" s="12" t="s">
        <v>20</v>
      </c>
      <c r="C6" s="13">
        <v>44868</v>
      </c>
      <c r="D6" s="14" t="s">
        <v>21</v>
      </c>
      <c r="E6" s="12" t="s">
        <v>22</v>
      </c>
      <c r="F6" s="21" t="s">
        <v>23</v>
      </c>
      <c r="G6" s="16" t="s">
        <v>24</v>
      </c>
      <c r="H6" s="16">
        <v>1463</v>
      </c>
      <c r="I6" s="17"/>
      <c r="J6" s="18">
        <v>163614.29999999999</v>
      </c>
      <c r="K6" s="18">
        <v>163614.29999999999</v>
      </c>
      <c r="L6" s="19">
        <v>0</v>
      </c>
      <c r="M6" s="20" t="s">
        <v>19</v>
      </c>
    </row>
    <row r="7" spans="1:13" ht="48" customHeight="1" x14ac:dyDescent="0.25">
      <c r="A7" s="12">
        <v>44866</v>
      </c>
      <c r="B7" s="12">
        <v>44869</v>
      </c>
      <c r="C7" s="13">
        <v>44869</v>
      </c>
      <c r="D7" s="14" t="s">
        <v>25</v>
      </c>
      <c r="E7" s="12" t="s">
        <v>26</v>
      </c>
      <c r="F7" s="21" t="s">
        <v>27</v>
      </c>
      <c r="G7" s="16" t="s">
        <v>28</v>
      </c>
      <c r="H7" s="16">
        <v>1466</v>
      </c>
      <c r="I7" s="22"/>
      <c r="J7" s="23">
        <v>838378.2</v>
      </c>
      <c r="K7" s="18">
        <v>838378.2</v>
      </c>
      <c r="L7" s="24">
        <v>0</v>
      </c>
      <c r="M7" s="25" t="s">
        <v>19</v>
      </c>
    </row>
    <row r="8" spans="1:13" ht="35.25" customHeight="1" x14ac:dyDescent="0.25">
      <c r="A8" s="12">
        <v>44867</v>
      </c>
      <c r="B8" s="12">
        <v>44872</v>
      </c>
      <c r="C8" s="13">
        <v>44872</v>
      </c>
      <c r="D8" s="14" t="s">
        <v>29</v>
      </c>
      <c r="E8" s="12" t="s">
        <v>22</v>
      </c>
      <c r="F8" s="21" t="s">
        <v>30</v>
      </c>
      <c r="G8" s="18" t="s">
        <v>31</v>
      </c>
      <c r="H8" s="16">
        <v>1170</v>
      </c>
      <c r="I8" s="26"/>
      <c r="J8" s="23">
        <v>306328</v>
      </c>
      <c r="K8" s="18">
        <v>306328</v>
      </c>
      <c r="L8" s="19">
        <f>[1]!Tabla433414957778193971051131211291371491611731811892012092172212292402472602702772903003043113213443313483553713783883984144244354514676836876916956997037077117157197237277317357397437477517557597637677717751747142023262023293235384145485154605763666189[MONTO FACTURADO]-[1]!Tabla433414957778193971051131211291371491611731811892012092172212292402472602702772903003043113213443313483553713783883984144244354514676836876916956997037077117157197237277317357397437477517557597637677717751747142023262023293235384145485154605763666189[PAGADO]</f>
        <v>0</v>
      </c>
      <c r="M8" s="20" t="s">
        <v>19</v>
      </c>
    </row>
    <row r="9" spans="1:13" ht="43.5" customHeight="1" x14ac:dyDescent="0.25">
      <c r="A9" s="27">
        <v>44873</v>
      </c>
      <c r="B9" s="27" t="s">
        <v>32</v>
      </c>
      <c r="C9" s="27" t="s">
        <v>33</v>
      </c>
      <c r="D9" s="28" t="s">
        <v>34</v>
      </c>
      <c r="E9" s="29" t="s">
        <v>22</v>
      </c>
      <c r="F9" s="30" t="s">
        <v>35</v>
      </c>
      <c r="G9" s="31" t="s">
        <v>36</v>
      </c>
      <c r="H9" s="16">
        <v>1482</v>
      </c>
      <c r="I9" s="26"/>
      <c r="J9" s="18">
        <v>362000</v>
      </c>
      <c r="K9" s="18">
        <v>362000</v>
      </c>
      <c r="L9" s="19">
        <f>[1]!Tabla433414957778193971051131211291371491611731811892012092172212292402472602702772903003043113213443313483553713783883984144244354514676836876916956997037077117157197237277317357397437477517557597637677717751747142023262023293235384145485154605763666189[MONTO FACTURADO]-[1]!Tabla433414957778193971051131211291371491611731811892012092172212292402472602702772903003043113213443313483553713783883984144244354514676836876916956997037077117157197237277317357397437477517557597637677717751747142023262023293235384145485154605763666189[PAGADO]</f>
        <v>0</v>
      </c>
      <c r="M9" s="20" t="s">
        <v>19</v>
      </c>
    </row>
    <row r="10" spans="1:13" ht="52.5" customHeight="1" x14ac:dyDescent="0.25">
      <c r="A10" s="27" t="s">
        <v>37</v>
      </c>
      <c r="B10" s="27">
        <v>44874</v>
      </c>
      <c r="C10" s="27">
        <v>44889</v>
      </c>
      <c r="D10" s="28" t="s">
        <v>38</v>
      </c>
      <c r="E10" s="29" t="s">
        <v>39</v>
      </c>
      <c r="F10" s="30" t="s">
        <v>40</v>
      </c>
      <c r="G10" s="31" t="s">
        <v>41</v>
      </c>
      <c r="H10" s="16">
        <v>1492</v>
      </c>
      <c r="I10" s="26"/>
      <c r="J10" s="18">
        <v>187301.82</v>
      </c>
      <c r="K10" s="18">
        <v>187301.82</v>
      </c>
      <c r="L10" s="19">
        <f>[1]!Tabla433414957778193971051131211291371491611731811892012092172212292402472602702772903003043113213443313483553713783883984144244354514676836876916956997037077117157197237277317357397437477517557597637677717751747142023262023293235384145485154605763666189[MONTO FACTURADO]-[1]!Tabla433414957778193971051131211291371491611731811892012092172212292402472602702772903003043113213443313483553713783883984144244354514676836876916956997037077117157197237277317357397437477517557597637677717751747142023262023293235384145485154605763666189[PAGADO]</f>
        <v>0</v>
      </c>
      <c r="M10" s="20" t="s">
        <v>19</v>
      </c>
    </row>
    <row r="11" spans="1:13" ht="29.25" customHeight="1" x14ac:dyDescent="0.25">
      <c r="A11" s="12">
        <v>44875</v>
      </c>
      <c r="B11" s="12">
        <v>44875</v>
      </c>
      <c r="C11" s="13">
        <v>44889</v>
      </c>
      <c r="D11" s="32" t="s">
        <v>42</v>
      </c>
      <c r="E11" s="33" t="s">
        <v>43</v>
      </c>
      <c r="F11" s="30" t="s">
        <v>44</v>
      </c>
      <c r="G11" s="31" t="s">
        <v>45</v>
      </c>
      <c r="H11" s="16">
        <v>1504</v>
      </c>
      <c r="I11" s="26"/>
      <c r="J11" s="18">
        <v>315178</v>
      </c>
      <c r="K11" s="18">
        <v>315178</v>
      </c>
      <c r="L11" s="19">
        <f>[1]!Tabla433414957778193971051131211291371491611731811892012092172212292402472602702772903003043113213443313483553713783883984144244354514676836876916956997037077117157197237277317357397437477517557597637677717751747142023262023293235384145485154605763666189[MONTO FACTURADO]-[1]!Tabla433414957778193971051131211291371491611731811892012092172212292402472602702772903003043113213443313483553713783883984144244354514676836876916956997037077117157197237277317357397437477517557597637677717751747142023262023293235384145485154605763666189[PAGADO]</f>
        <v>0</v>
      </c>
      <c r="M11" s="20" t="s">
        <v>19</v>
      </c>
    </row>
    <row r="12" spans="1:13" ht="66.75" customHeight="1" x14ac:dyDescent="0.25">
      <c r="A12" s="12">
        <v>44875</v>
      </c>
      <c r="B12" s="12">
        <v>44875</v>
      </c>
      <c r="C12" s="13">
        <v>44890</v>
      </c>
      <c r="D12" s="31" t="s">
        <v>46</v>
      </c>
      <c r="E12" s="34" t="s">
        <v>47</v>
      </c>
      <c r="F12" s="30" t="s">
        <v>48</v>
      </c>
      <c r="G12" s="31" t="s">
        <v>49</v>
      </c>
      <c r="H12" s="16">
        <v>1506</v>
      </c>
      <c r="I12" s="16"/>
      <c r="J12" s="18">
        <v>35000</v>
      </c>
      <c r="K12" s="18">
        <v>35000</v>
      </c>
      <c r="L12" s="19">
        <f>[1]!Tabla433414957778193971051131211291371491611731811892012092172212292402472602702772903003043113213443313483553713783883984144244354514676836876916956997037077117157197237277317357397437477517557597637677717751747142023262023293235384145485154605763666189[MONTO FACTURADO]-[1]!Tabla433414957778193971051131211291371491611731811892012092172212292402472602702772903003043113213443313483553713783883984144244354514676836876916956997037077117157197237277317357397437477517557597637677717751747142023262023293235384145485154605763666189[PAGADO]</f>
        <v>0</v>
      </c>
      <c r="M12" s="20" t="s">
        <v>19</v>
      </c>
    </row>
    <row r="13" spans="1:13" ht="50.25" customHeight="1" x14ac:dyDescent="0.25">
      <c r="A13" s="12">
        <v>44876</v>
      </c>
      <c r="B13" s="12">
        <v>44876</v>
      </c>
      <c r="C13" s="13">
        <v>44891</v>
      </c>
      <c r="D13" s="14" t="s">
        <v>15</v>
      </c>
      <c r="E13" s="34" t="s">
        <v>50</v>
      </c>
      <c r="F13" s="30" t="s">
        <v>51</v>
      </c>
      <c r="G13" s="35" t="s">
        <v>52</v>
      </c>
      <c r="H13" s="16">
        <v>1510</v>
      </c>
      <c r="I13" s="16"/>
      <c r="J13" s="18">
        <v>130755.91</v>
      </c>
      <c r="K13" s="18">
        <f>J13</f>
        <v>130755.91</v>
      </c>
      <c r="L13" s="19">
        <f>[1]!Tabla433414957778193971051131211291371491611731811892012092172212292402472602702772903003043113213443313483553713783883984144244354514676836876916956997037077117157197237277317357397437477517557597637677717751747142023262023293235384145485154605763666189[MONTO FACTURADO]-[1]!Tabla433414957778193971051131211291371491611731811892012092172212292402472602702772903003043113213443313483553713783883984144244354514676836876916956997037077117157197237277317357397437477517557597637677717751747142023262023293235384145485154605763666189[PAGADO]</f>
        <v>0</v>
      </c>
      <c r="M13" s="20" t="s">
        <v>19</v>
      </c>
    </row>
    <row r="14" spans="1:13" ht="39" customHeight="1" x14ac:dyDescent="0.25">
      <c r="A14" s="12">
        <v>44876</v>
      </c>
      <c r="B14" s="12">
        <v>44876</v>
      </c>
      <c r="C14" s="12">
        <v>44890</v>
      </c>
      <c r="D14" s="31" t="s">
        <v>53</v>
      </c>
      <c r="E14" s="33" t="s">
        <v>54</v>
      </c>
      <c r="F14" s="30" t="s">
        <v>55</v>
      </c>
      <c r="G14" s="36" t="s">
        <v>56</v>
      </c>
      <c r="H14" s="16">
        <v>1511</v>
      </c>
      <c r="I14" s="26"/>
      <c r="J14" s="18">
        <v>77400</v>
      </c>
      <c r="K14" s="18">
        <v>77400</v>
      </c>
      <c r="L14" s="19">
        <f>[1]!Tabla433414957778193971051131211291371491611731811892012092172212292402472602702772903003043113213443313483553713783883984144244354514676836876916956997037077117157197237277317357397437477517557597637677717751747142023262023293235384145485154605763666189[MONTO FACTURADO]-[1]!Tabla433414957778193971051131211291371491611731811892012092172212292402472602702772903003043113213443313483553713783883984144244354514676836876916956997037077117157197237277317357397437477517557597637677717751747142023262023293235384145485154605763666189[PAGADO]</f>
        <v>0</v>
      </c>
      <c r="M14" s="20" t="s">
        <v>19</v>
      </c>
    </row>
    <row r="15" spans="1:13" ht="38.25" customHeight="1" x14ac:dyDescent="0.25">
      <c r="A15" s="12">
        <v>44879</v>
      </c>
      <c r="B15" s="12">
        <v>44879</v>
      </c>
      <c r="C15" s="12">
        <v>44894</v>
      </c>
      <c r="D15" s="14" t="s">
        <v>15</v>
      </c>
      <c r="E15" s="33" t="s">
        <v>57</v>
      </c>
      <c r="F15" s="30" t="s">
        <v>58</v>
      </c>
      <c r="G15" s="36" t="s">
        <v>59</v>
      </c>
      <c r="H15" s="16">
        <v>1519</v>
      </c>
      <c r="I15" s="26"/>
      <c r="J15" s="18">
        <v>31152.41</v>
      </c>
      <c r="K15" s="18">
        <f t="shared" ref="K15:K30" si="0">J15</f>
        <v>31152.41</v>
      </c>
      <c r="L15" s="19">
        <f>[1]!Tabla433414957778193971051131211291371491611731811892012092172212292402472602702772903003043113213443313483553713783883984144244354514676836876916956997037077117157197237277317357397437477517557597637677717751747142023262023293235384145485154605763666189[MONTO FACTURADO]-[1]!Tabla433414957778193971051131211291371491611731811892012092172212292402472602702772903003043113213443313483553713783883984144244354514676836876916956997037077117157197237277317357397437477517557597637677717751747142023262023293235384145485154605763666189[PAGADO]</f>
        <v>0</v>
      </c>
      <c r="M15" s="20" t="s">
        <v>19</v>
      </c>
    </row>
    <row r="16" spans="1:13" ht="39" customHeight="1" x14ac:dyDescent="0.25">
      <c r="A16" s="27">
        <v>44879</v>
      </c>
      <c r="B16" s="27">
        <v>44879</v>
      </c>
      <c r="C16" s="27">
        <v>44894</v>
      </c>
      <c r="D16" s="28" t="s">
        <v>60</v>
      </c>
      <c r="E16" s="37" t="s">
        <v>61</v>
      </c>
      <c r="F16" s="30" t="s">
        <v>62</v>
      </c>
      <c r="G16" s="31" t="s">
        <v>63</v>
      </c>
      <c r="H16" s="16">
        <v>1523</v>
      </c>
      <c r="I16" s="26"/>
      <c r="J16" s="38">
        <v>1420000</v>
      </c>
      <c r="K16" s="18">
        <f>J16</f>
        <v>1420000</v>
      </c>
      <c r="L16" s="19">
        <f>[1]!Tabla433414957778193971051131211291371491611731811892012092172212292402472602702772903003043113213443313483553713783883984144244354514676836876916956997037077117157197237277317357397437477517557597637677717751747142023262023293235384145485154605763666189[MONTO FACTURADO]-[1]!Tabla433414957778193971051131211291371491611731811892012092172212292402472602702772903003043113213443313483553713783883984144244354514676836876916956997037077117157197237277317357397437477517557597637677717751747142023262023293235384145485154605763666189[PAGADO]</f>
        <v>0</v>
      </c>
      <c r="M16" s="20" t="s">
        <v>19</v>
      </c>
    </row>
    <row r="17" spans="1:13" ht="45.75" x14ac:dyDescent="0.25">
      <c r="A17" s="27">
        <v>44880</v>
      </c>
      <c r="B17" s="27">
        <v>44880</v>
      </c>
      <c r="C17" s="27">
        <v>44895</v>
      </c>
      <c r="D17" s="28" t="s">
        <v>64</v>
      </c>
      <c r="E17" s="39" t="s">
        <v>65</v>
      </c>
      <c r="F17" s="30" t="s">
        <v>66</v>
      </c>
      <c r="G17" s="31" t="s">
        <v>67</v>
      </c>
      <c r="H17" s="16">
        <v>1538</v>
      </c>
      <c r="I17" s="26"/>
      <c r="J17" s="18">
        <v>190458.77</v>
      </c>
      <c r="K17" s="18">
        <f t="shared" si="0"/>
        <v>190458.77</v>
      </c>
      <c r="L17" s="19">
        <f>[1]!Tabla433414957778193971051131211291371491611731811892012092172212292402472602702772903003043113213443313483553713783883984144244354514676836876916956997037077117157197237277317357397437477517557597637677717751747142023262023293235384145485154605763666189[MONTO FACTURADO]-[1]!Tabla433414957778193971051131211291371491611731811892012092172212292402472602702772903003043113213443313483553713783883984144244354514676836876916956997037077117157197237277317357397437477517557597637677717751747142023262023293235384145485154605763666189[PAGADO]</f>
        <v>0</v>
      </c>
      <c r="M17" s="20" t="s">
        <v>19</v>
      </c>
    </row>
    <row r="18" spans="1:13" ht="40.5" customHeight="1" x14ac:dyDescent="0.25">
      <c r="A18" s="27">
        <v>44882</v>
      </c>
      <c r="B18" s="27">
        <v>44882</v>
      </c>
      <c r="C18" s="27">
        <v>44867</v>
      </c>
      <c r="D18" s="32" t="s">
        <v>68</v>
      </c>
      <c r="E18" s="33" t="s">
        <v>69</v>
      </c>
      <c r="F18" s="30" t="s">
        <v>70</v>
      </c>
      <c r="G18" s="40" t="s">
        <v>71</v>
      </c>
      <c r="H18" s="16">
        <v>1545</v>
      </c>
      <c r="I18" s="26"/>
      <c r="J18" s="18">
        <v>23000</v>
      </c>
      <c r="K18" s="18">
        <v>23000</v>
      </c>
      <c r="L18" s="19">
        <f>[1]!Tabla433414957778193971051131211291371491611731811892012092172212292402472602702772903003043113213443313483553713783883984144244354514676836876916956997037077117157197237277317357397437477517557597637677717751747142023262023293235384145485154605763666189[MONTO FACTURADO]-[1]!Tabla433414957778193971051131211291371491611731811892012092172212292402472602702772903003043113213443313483553713783883984144244354514676836876916956997037077117157197237277317357397437477517557597637677717751747142023262023293235384145485154605763666189[PAGADO]</f>
        <v>0</v>
      </c>
      <c r="M18" s="20" t="s">
        <v>19</v>
      </c>
    </row>
    <row r="19" spans="1:13" ht="39" customHeight="1" x14ac:dyDescent="0.25">
      <c r="A19" s="27">
        <v>44882</v>
      </c>
      <c r="B19" s="27">
        <v>44882</v>
      </c>
      <c r="C19" s="27">
        <v>44897</v>
      </c>
      <c r="D19" s="32" t="s">
        <v>72</v>
      </c>
      <c r="E19" s="41" t="s">
        <v>73</v>
      </c>
      <c r="F19" s="30" t="s">
        <v>74</v>
      </c>
      <c r="G19" s="31" t="s">
        <v>75</v>
      </c>
      <c r="H19" s="16">
        <v>1547</v>
      </c>
      <c r="I19" s="26"/>
      <c r="J19" s="18">
        <v>70693.8</v>
      </c>
      <c r="K19" s="18">
        <v>70693.8</v>
      </c>
      <c r="L19" s="19">
        <f>[1]!Tabla433414957778193971051131211291371491611731811892012092172212292402472602702772903003043113213443313483553713783883984144244354514676836876916956997037077117157197237277317357397437477517557597637677717751747142023262023293235384145485154605763666189[MONTO FACTURADO]-[1]!Tabla433414957778193971051131211291371491611731811892012092172212292402472602702772903003043113213443313483553713783883984144244354514676836876916956997037077117157197237277317357397437477517557597637677717751747142023262023293235384145485154605763666189[PAGADO]</f>
        <v>0</v>
      </c>
      <c r="M19" s="20" t="s">
        <v>19</v>
      </c>
    </row>
    <row r="20" spans="1:13" ht="39" customHeight="1" x14ac:dyDescent="0.25">
      <c r="A20" s="27">
        <v>44872</v>
      </c>
      <c r="B20" s="27">
        <v>44872</v>
      </c>
      <c r="C20" s="27">
        <v>44897</v>
      </c>
      <c r="D20" s="30" t="s">
        <v>76</v>
      </c>
      <c r="E20" s="33" t="s">
        <v>77</v>
      </c>
      <c r="F20" s="30" t="s">
        <v>78</v>
      </c>
      <c r="G20" s="31" t="s">
        <v>79</v>
      </c>
      <c r="H20" s="16">
        <v>1550</v>
      </c>
      <c r="I20" s="26"/>
      <c r="J20" s="18">
        <v>423750</v>
      </c>
      <c r="K20" s="18">
        <f t="shared" si="0"/>
        <v>423750</v>
      </c>
      <c r="L20" s="19">
        <f>[1]!Tabla433414957778193971051131211291371491611731811892012092172212292402472602702772903003043113213443313483553713783883984144244354514676836876916956997037077117157197237277317357397437477517557597637677717751747142023262023293235384145485154605763666189[MONTO FACTURADO]-[1]!Tabla433414957778193971051131211291371491611731811892012092172212292402472602702772903003043113213443313483553713783883984144244354514676836876916956997037077117157197237277317357397437477517557597637677717751747142023262023293235384145485154605763666189[PAGADO]</f>
        <v>0</v>
      </c>
      <c r="M20" s="20" t="s">
        <v>19</v>
      </c>
    </row>
    <row r="21" spans="1:13" ht="68.25" x14ac:dyDescent="0.25">
      <c r="A21" s="27">
        <v>44883</v>
      </c>
      <c r="B21" s="27">
        <v>44883</v>
      </c>
      <c r="C21" s="27">
        <v>44898</v>
      </c>
      <c r="D21" s="28" t="s">
        <v>80</v>
      </c>
      <c r="E21" s="33" t="s">
        <v>81</v>
      </c>
      <c r="F21" s="30" t="s">
        <v>82</v>
      </c>
      <c r="G21" s="31" t="s">
        <v>83</v>
      </c>
      <c r="H21" s="16">
        <v>1555</v>
      </c>
      <c r="I21" s="26"/>
      <c r="J21" s="18">
        <v>126563.12</v>
      </c>
      <c r="K21" s="18">
        <f t="shared" si="0"/>
        <v>126563.12</v>
      </c>
      <c r="L21" s="19">
        <f>[1]!Tabla433414957778193971051131211291371491611731811892012092172212292402472602702772903003043113213443313483553713783883984144244354514676836876916956997037077117157197237277317357397437477517557597637677717751747142023262023293235384145485154605763666189[MONTO FACTURADO]-[1]!Tabla433414957778193971051131211291371491611731811892012092172212292402472602702772903003043113213443313483553713783883984144244354514676836876916956997037077117157197237277317357397437477517557597637677717751747142023262023293235384145485154605763666189[PAGADO]</f>
        <v>0</v>
      </c>
      <c r="M21" s="20" t="s">
        <v>19</v>
      </c>
    </row>
    <row r="22" spans="1:13" ht="45.75" x14ac:dyDescent="0.25">
      <c r="A22" s="27">
        <v>44883</v>
      </c>
      <c r="B22" s="27">
        <v>44883</v>
      </c>
      <c r="C22" s="27">
        <v>44898</v>
      </c>
      <c r="D22" s="28" t="s">
        <v>84</v>
      </c>
      <c r="E22" s="33" t="s">
        <v>85</v>
      </c>
      <c r="F22" s="30" t="s">
        <v>86</v>
      </c>
      <c r="G22" s="31" t="s">
        <v>87</v>
      </c>
      <c r="H22" s="16">
        <v>1574</v>
      </c>
      <c r="I22" s="26"/>
      <c r="J22" s="18">
        <v>220703</v>
      </c>
      <c r="K22" s="18">
        <f t="shared" si="0"/>
        <v>220703</v>
      </c>
      <c r="L22" s="19">
        <f>[1]!Tabla433414957778193971051131211291371491611731811892012092172212292402472602702772903003043113213443313483553713783883984144244354514676836876916956997037077117157197237277317357397437477517557597637677717751747142023262023293235384145485154605763666189[MONTO FACTURADO]-[1]!Tabla433414957778193971051131211291371491611731811892012092172212292402472602702772903003043113213443313483553713783883984144244354514676836876916956997037077117157197237277317357397437477517557597637677717751747142023262023293235384145485154605763666189[PAGADO]</f>
        <v>0</v>
      </c>
      <c r="M22" s="20" t="s">
        <v>19</v>
      </c>
    </row>
    <row r="23" spans="1:13" ht="45.75" x14ac:dyDescent="0.25">
      <c r="A23" s="27">
        <v>44887</v>
      </c>
      <c r="B23" s="27">
        <v>44887</v>
      </c>
      <c r="C23" s="27">
        <v>44902</v>
      </c>
      <c r="D23" s="28" t="s">
        <v>88</v>
      </c>
      <c r="E23" s="42" t="s">
        <v>89</v>
      </c>
      <c r="F23" s="30" t="s">
        <v>90</v>
      </c>
      <c r="G23" s="31" t="s">
        <v>91</v>
      </c>
      <c r="H23" s="17">
        <v>1585</v>
      </c>
      <c r="I23" s="17"/>
      <c r="J23" s="43">
        <v>148434.56</v>
      </c>
      <c r="K23" s="18">
        <f t="shared" si="0"/>
        <v>148434.56</v>
      </c>
      <c r="L23" s="19">
        <f>[1]!Tabla433414957778193971051131211291371491611731811892012092172212292402472602702772903003043113213443313483553713783883984144244354514676836876916956997037077117157197237277317357397437477517557597637677717751747142023262023293235384145485154605763666189[MONTO FACTURADO]-[1]!Tabla433414957778193971051131211291371491611731811892012092172212292402472602702772903003043113213443313483553713783883984144244354514676836876916956997037077117157197237277317357397437477517557597637677717751747142023262023293235384145485154605763666189[PAGADO]</f>
        <v>0</v>
      </c>
      <c r="M23" s="20" t="s">
        <v>19</v>
      </c>
    </row>
    <row r="24" spans="1:13" ht="57" x14ac:dyDescent="0.25">
      <c r="A24" s="27">
        <v>44888</v>
      </c>
      <c r="B24" s="27">
        <v>44888</v>
      </c>
      <c r="C24" s="27">
        <v>44903</v>
      </c>
      <c r="D24" s="14" t="s">
        <v>15</v>
      </c>
      <c r="E24" s="44" t="s">
        <v>92</v>
      </c>
      <c r="F24" s="30" t="s">
        <v>93</v>
      </c>
      <c r="G24" s="44" t="s">
        <v>94</v>
      </c>
      <c r="H24" s="17">
        <v>1589</v>
      </c>
      <c r="I24" s="17"/>
      <c r="J24" s="43">
        <v>3900</v>
      </c>
      <c r="K24" s="18">
        <f t="shared" si="0"/>
        <v>3900</v>
      </c>
      <c r="L24" s="19">
        <v>0</v>
      </c>
      <c r="M24" s="20" t="s">
        <v>19</v>
      </c>
    </row>
    <row r="25" spans="1:13" ht="34.5" x14ac:dyDescent="0.25">
      <c r="A25" s="27">
        <v>44888</v>
      </c>
      <c r="B25" s="27">
        <v>44888</v>
      </c>
      <c r="C25" s="27">
        <v>44903</v>
      </c>
      <c r="D25" s="28" t="s">
        <v>95</v>
      </c>
      <c r="E25" s="33" t="s">
        <v>96</v>
      </c>
      <c r="F25" s="30" t="s">
        <v>97</v>
      </c>
      <c r="G25" s="31" t="s">
        <v>98</v>
      </c>
      <c r="H25" s="17">
        <v>1591</v>
      </c>
      <c r="I25" s="17"/>
      <c r="J25" s="43">
        <v>1625000</v>
      </c>
      <c r="K25" s="18">
        <f t="shared" si="0"/>
        <v>1625000</v>
      </c>
      <c r="L25" s="19">
        <v>0</v>
      </c>
      <c r="M25" s="20" t="s">
        <v>19</v>
      </c>
    </row>
    <row r="26" spans="1:13" ht="57" x14ac:dyDescent="0.25">
      <c r="A26" s="27">
        <v>44889</v>
      </c>
      <c r="B26" s="27">
        <v>44889</v>
      </c>
      <c r="C26" s="27">
        <v>44884</v>
      </c>
      <c r="D26" s="28" t="s">
        <v>99</v>
      </c>
      <c r="E26" s="33" t="s">
        <v>100</v>
      </c>
      <c r="F26" s="30" t="s">
        <v>101</v>
      </c>
      <c r="G26" s="31" t="s">
        <v>102</v>
      </c>
      <c r="H26" s="17">
        <v>1599</v>
      </c>
      <c r="I26" s="17"/>
      <c r="J26" s="43">
        <v>326675.42</v>
      </c>
      <c r="K26" s="18">
        <f t="shared" si="0"/>
        <v>326675.42</v>
      </c>
      <c r="L26" s="19"/>
      <c r="M26" s="20"/>
    </row>
    <row r="27" spans="1:13" ht="34.5" x14ac:dyDescent="0.25">
      <c r="A27" s="27">
        <v>44889</v>
      </c>
      <c r="B27" s="27">
        <v>44889</v>
      </c>
      <c r="C27" s="27">
        <v>44899</v>
      </c>
      <c r="D27" s="28" t="s">
        <v>103</v>
      </c>
      <c r="E27" s="33" t="s">
        <v>104</v>
      </c>
      <c r="F27" s="30" t="s">
        <v>105</v>
      </c>
      <c r="G27" s="31" t="s">
        <v>106</v>
      </c>
      <c r="H27" s="17">
        <v>1603</v>
      </c>
      <c r="I27" s="17"/>
      <c r="J27" s="43">
        <v>5685.69</v>
      </c>
      <c r="K27" s="18">
        <f t="shared" si="0"/>
        <v>5685.69</v>
      </c>
      <c r="L27" s="19"/>
      <c r="M27" s="20"/>
    </row>
    <row r="28" spans="1:13" ht="25.5" customHeight="1" x14ac:dyDescent="0.25">
      <c r="A28" s="27">
        <v>44890</v>
      </c>
      <c r="B28" s="27">
        <v>44890</v>
      </c>
      <c r="C28" s="27">
        <v>44905</v>
      </c>
      <c r="D28" s="32" t="s">
        <v>107</v>
      </c>
      <c r="E28" s="39" t="s">
        <v>65</v>
      </c>
      <c r="F28" s="30" t="s">
        <v>108</v>
      </c>
      <c r="G28" s="36" t="s">
        <v>109</v>
      </c>
      <c r="H28" s="17">
        <v>1608</v>
      </c>
      <c r="I28" s="17"/>
      <c r="J28" s="43">
        <v>303574.5</v>
      </c>
      <c r="K28" s="18">
        <f t="shared" si="0"/>
        <v>303574.5</v>
      </c>
      <c r="L28" s="19"/>
      <c r="M28" s="20"/>
    </row>
    <row r="29" spans="1:13" ht="34.5" x14ac:dyDescent="0.25">
      <c r="A29" s="27">
        <v>44890</v>
      </c>
      <c r="B29" s="27">
        <v>44890</v>
      </c>
      <c r="C29" s="27">
        <v>44905</v>
      </c>
      <c r="D29" s="32" t="s">
        <v>88</v>
      </c>
      <c r="E29" s="34" t="s">
        <v>110</v>
      </c>
      <c r="F29" s="30" t="s">
        <v>111</v>
      </c>
      <c r="G29" s="36" t="s">
        <v>112</v>
      </c>
      <c r="H29" s="17">
        <v>1613</v>
      </c>
      <c r="I29" s="17"/>
      <c r="J29" s="43">
        <v>43721.46</v>
      </c>
      <c r="K29" s="18">
        <f t="shared" si="0"/>
        <v>43721.46</v>
      </c>
      <c r="L29" s="19">
        <v>0</v>
      </c>
      <c r="M29" s="20" t="s">
        <v>19</v>
      </c>
    </row>
    <row r="30" spans="1:13" ht="34.5" x14ac:dyDescent="0.25">
      <c r="A30" s="27">
        <v>44890</v>
      </c>
      <c r="B30" s="27">
        <v>44890</v>
      </c>
      <c r="C30" s="27">
        <v>44905</v>
      </c>
      <c r="D30" s="35" t="s">
        <v>113</v>
      </c>
      <c r="E30" s="34" t="s">
        <v>114</v>
      </c>
      <c r="F30" s="30" t="s">
        <v>115</v>
      </c>
      <c r="G30" s="36" t="s">
        <v>116</v>
      </c>
      <c r="H30" s="17">
        <v>1615</v>
      </c>
      <c r="I30" s="17"/>
      <c r="J30" s="45">
        <v>11398.8</v>
      </c>
      <c r="K30" s="18">
        <f t="shared" si="0"/>
        <v>11398.8</v>
      </c>
      <c r="L30" s="19">
        <v>0</v>
      </c>
      <c r="M30" s="20" t="s">
        <v>19</v>
      </c>
    </row>
    <row r="31" spans="1:13" ht="18" x14ac:dyDescent="0.25">
      <c r="A31" s="46" t="s">
        <v>117</v>
      </c>
      <c r="B31" s="46"/>
      <c r="C31" s="46"/>
      <c r="D31" s="46"/>
      <c r="E31" s="46"/>
      <c r="F31" s="46"/>
      <c r="G31" s="47"/>
      <c r="H31" s="47"/>
      <c r="I31" s="47"/>
      <c r="J31" s="48">
        <f>SUM(J5:J30)</f>
        <v>7393563.7600000007</v>
      </c>
      <c r="K31" s="48">
        <f>SUM(K5:K30)</f>
        <v>7393563.7600000007</v>
      </c>
      <c r="L31" s="49"/>
      <c r="M31" s="49"/>
    </row>
    <row r="32" spans="1:13" x14ac:dyDescent="0.25">
      <c r="B32" s="50"/>
      <c r="E32" s="51"/>
      <c r="F32" s="51"/>
    </row>
    <row r="33" spans="1:11" x14ac:dyDescent="0.25">
      <c r="B33" s="50"/>
      <c r="E33" s="51"/>
      <c r="F33" s="51"/>
    </row>
    <row r="34" spans="1:11" x14ac:dyDescent="0.25">
      <c r="B34" s="50"/>
      <c r="E34" s="51"/>
      <c r="F34" s="51"/>
    </row>
    <row r="35" spans="1:11" x14ac:dyDescent="0.25">
      <c r="A35" s="58" t="s">
        <v>118</v>
      </c>
      <c r="B35" s="58"/>
      <c r="E35" s="51"/>
      <c r="F35" s="51"/>
    </row>
    <row r="36" spans="1:11" x14ac:dyDescent="0.25">
      <c r="A36" s="55" t="s">
        <v>119</v>
      </c>
      <c r="B36" s="55"/>
      <c r="E36" s="59" t="s">
        <v>120</v>
      </c>
      <c r="F36" s="59"/>
      <c r="J36" s="59" t="s">
        <v>121</v>
      </c>
      <c r="K36" s="59"/>
    </row>
    <row r="37" spans="1:11" x14ac:dyDescent="0.25">
      <c r="A37" s="53" t="s">
        <v>122</v>
      </c>
      <c r="B37" s="53"/>
      <c r="E37" s="54" t="s">
        <v>123</v>
      </c>
      <c r="F37" s="54"/>
      <c r="G37" s="52"/>
      <c r="J37" s="54" t="s">
        <v>124</v>
      </c>
      <c r="K37" s="54"/>
    </row>
    <row r="38" spans="1:11" x14ac:dyDescent="0.25">
      <c r="A38" s="55" t="s">
        <v>125</v>
      </c>
      <c r="B38" s="55"/>
      <c r="E38" s="55" t="s">
        <v>126</v>
      </c>
      <c r="F38" s="55"/>
      <c r="J38" s="55" t="s">
        <v>127</v>
      </c>
      <c r="K38" s="55"/>
    </row>
  </sheetData>
  <mergeCells count="12">
    <mergeCell ref="A2:M2"/>
    <mergeCell ref="A3:M3"/>
    <mergeCell ref="A35:B35"/>
    <mergeCell ref="A36:B36"/>
    <mergeCell ref="E36:F36"/>
    <mergeCell ref="J36:K36"/>
    <mergeCell ref="A37:B37"/>
    <mergeCell ref="E37:F37"/>
    <mergeCell ref="J37:K37"/>
    <mergeCell ref="A38:B38"/>
    <mergeCell ref="E38:F38"/>
    <mergeCell ref="J38:K38"/>
  </mergeCells>
  <dataValidations count="1">
    <dataValidation showInputMessage="1" showErrorMessage="1" sqref="M5:M30"/>
  </dataValidations>
  <pageMargins left="0.70866141732283472" right="0.70866141732283472" top="0.74803149606299213" bottom="0.74803149606299213" header="0.31496062992125984" footer="0.31496062992125984"/>
  <pageSetup scale="54" fitToHeight="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 a Suplidores Noviembre  </vt:lpstr>
      <vt:lpstr>'pago a Suplidores Noviembre  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Aurelina Gomez Torrez</dc:creator>
  <cp:lastModifiedBy>Aristina Familia</cp:lastModifiedBy>
  <dcterms:created xsi:type="dcterms:W3CDTF">2022-12-08T13:47:49Z</dcterms:created>
  <dcterms:modified xsi:type="dcterms:W3CDTF">2022-12-12T19:02:54Z</dcterms:modified>
</cp:coreProperties>
</file>