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familiaa\Desktop\Estado Finaciero 2022\"/>
    </mc:Choice>
  </mc:AlternateContent>
  <bookViews>
    <workbookView xWindow="0" yWindow="0" windowWidth="15525" windowHeight="11595"/>
  </bookViews>
  <sheets>
    <sheet name="Notas Preparads" sheetId="1" r:id="rId1"/>
    <sheet name="Hoja1" sheetId="2" r:id="rId2"/>
  </sheets>
  <definedNames>
    <definedName name="_xlnm.Print_Titles" localSheetId="0">'Notas Preparads'!$1:$6</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6" i="2" l="1"/>
  <c r="I492" i="1" l="1"/>
  <c r="I449" i="1"/>
  <c r="J371" i="1"/>
  <c r="I585" i="1"/>
  <c r="J372" i="1"/>
  <c r="E374" i="1"/>
  <c r="G374" i="1"/>
  <c r="J449" i="1" l="1"/>
  <c r="G369" i="1" l="1"/>
  <c r="G375" i="1" s="1"/>
  <c r="I557" i="1" l="1"/>
  <c r="H374" i="1"/>
  <c r="J370" i="1"/>
  <c r="J374" i="1" s="1"/>
  <c r="H369" i="1"/>
  <c r="H375" i="1" s="1"/>
  <c r="E369" i="1"/>
  <c r="E375" i="1" s="1"/>
  <c r="J368" i="1"/>
  <c r="J367" i="1"/>
  <c r="J365" i="1"/>
  <c r="J364" i="1"/>
  <c r="I361" i="1"/>
  <c r="J375" i="1" l="1"/>
  <c r="J369" i="1"/>
  <c r="I348" i="1" l="1"/>
  <c r="J644" i="1" l="1"/>
  <c r="J575" i="1"/>
  <c r="J585" i="1" s="1"/>
  <c r="J557" i="1"/>
  <c r="J492" i="1"/>
  <c r="J464" i="1"/>
  <c r="J351" i="1"/>
  <c r="J340" i="1"/>
  <c r="J330" i="1"/>
  <c r="I330" i="1"/>
  <c r="J293" i="1"/>
  <c r="I644" i="1" l="1"/>
  <c r="K644" i="1" l="1"/>
  <c r="J361" i="1" l="1"/>
  <c r="I351" i="1"/>
  <c r="I464" i="1" l="1"/>
  <c r="J437" i="1" l="1"/>
  <c r="J425" i="1"/>
  <c r="I437" i="1" l="1"/>
  <c r="I425" i="1"/>
  <c r="I340" i="1"/>
  <c r="I293" i="1"/>
</calcChain>
</file>

<file path=xl/sharedStrings.xml><?xml version="1.0" encoding="utf-8"?>
<sst xmlns="http://schemas.openxmlformats.org/spreadsheetml/2006/main" count="551" uniqueCount="539">
  <si>
    <t>SERVICIO NACIONAL DE SALUD</t>
  </si>
  <si>
    <t xml:space="preserve">CIUDAD SANITARIA DR. LUIS E. AYBAR </t>
  </si>
  <si>
    <t>CENTRO DE EDUCACION MEDICA DE AMISTAD DOMINICO JAPONESA</t>
  </si>
  <si>
    <t xml:space="preserve">Notas de los Informes Presentados </t>
  </si>
  <si>
    <t>(Valores expresados en RD$ pesos)</t>
  </si>
  <si>
    <t>Nota 1:</t>
  </si>
  <si>
    <t xml:space="preserve"> PRINCIPALES PRINCIPIOS Y POLÍTICAS CONTABLES</t>
  </si>
  <si>
    <t>1.- Entidad, Recursos y Organizacion del Sistema</t>
  </si>
  <si>
    <t>1.1.- Entidad</t>
  </si>
  <si>
    <t>El Centro de Educación Medica de Amistad Dominico Japonesa, tiene como Base legal laLey 42-01, Ley General</t>
  </si>
  <si>
    <t xml:space="preserve">de Salud, Bajo las directrices del Ministerio de Salud Publicas, amparado con el Decrerto No.1110-01, que crea </t>
  </si>
  <si>
    <t>la Ciudad Sanitaria Dr. Luis E. Aybar, y el Decreto 330-05 que crea el reglamento de la misma.</t>
  </si>
  <si>
    <t xml:space="preserve">Con su domicilio en la Calle Federico Velásquez, No. 1, del Sector María Auxiliadora, de la Ciudad Santo Domingo, D. N. </t>
  </si>
  <si>
    <t>El Centro de Educación Medica de Amistad Dominico Japonesa (CEMADOJA), fue creado por una Cooperacion</t>
  </si>
  <si>
    <t xml:space="preserve">Económica no reembolsable por el Gobierno del Japón atraves de sus Agencia de Cooperacion Internacional del Japon </t>
  </si>
  <si>
    <t>(JICA) en el añ 2000 para brindar servicios de Diagnósticos por Imágenes a la Población de alta calidad y bajo Precio.</t>
  </si>
  <si>
    <t>1.2- Recursos</t>
  </si>
  <si>
    <t>1.3-  Estructura Organizacional Funcional</t>
  </si>
  <si>
    <t>1.4.- Principales Cargos:</t>
  </si>
  <si>
    <t xml:space="preserve">Este tiene un Consejo como Comité Ejecutivo integrado por sus más altos puestos de </t>
  </si>
  <si>
    <t xml:space="preserve">Empleado, que son sus miembros: </t>
  </si>
  <si>
    <t>1- Presidente             Director</t>
  </si>
  <si>
    <t>1- Miembro              Gte. Adm. Y Financiero</t>
  </si>
  <si>
    <t>La información contable presentada se refiere a bienes, derechos y obligaciones que poseen valor económico, susceptibles de</t>
  </si>
  <si>
    <t xml:space="preserve"> de ser valuados objetivamente en términos monetarios.</t>
  </si>
  <si>
    <t>Las transacciones que afectan a las entidades económicas determinan modificaciones en el patrimonio, así como en los</t>
  </si>
  <si>
    <t>resultados de las operaciones. El momento en el cual se considera modificado el patrimonio y los resultados de la entidad,</t>
  </si>
  <si>
    <t xml:space="preserve">El Sistema de Contabilidad Gubernamental, registra de acuerdo al Plan de Cuentas Contable y los procedimientos de registros     </t>
  </si>
  <si>
    <t xml:space="preserve">registros adoptados, la obtención de los ingresos y la ejecución de los gastos autorizados en el presupuesto del Sector Público </t>
  </si>
  <si>
    <t xml:space="preserve">e imputadas a las partidas presupuestarias, de conformidad con las normas, criterios y momentos contables establecidos por   </t>
  </si>
  <si>
    <t>la Direccion General de Contabilidad Gubernamental (DIGECOG). Las transacciones presupuestarias de gastos se registran</t>
  </si>
  <si>
    <t>en el sistema por  el método de partida doble, en reconocimiento de la obligación o gasto devengado y pagado o extinción de</t>
  </si>
  <si>
    <t xml:space="preserve">la obligacion Así mismo, las transacciones relativas a los ingresos deberán registrarse en la etapa percibida.    </t>
  </si>
  <si>
    <t xml:space="preserve">Los Estados, deben contener o exponer toda la información necesaria para expresar adecuadamente la situación </t>
  </si>
  <si>
    <t xml:space="preserve">económica-financiera, los recursos y gastos de la entidad económica de manera que los usuarios de la información puedan </t>
  </si>
  <si>
    <t xml:space="preserve">tomar las decisiones pertinentes.  </t>
  </si>
  <si>
    <t xml:space="preserve">La interpretación y análisis de los Estados, requieren la posibilidad de comparar la situación financiera de la entidad económica </t>
  </si>
  <si>
    <t xml:space="preserve">y los resultados de operaciones en distintas épocas de actividad, en consecuencia, es necesario que la aplicación de las prácticas y </t>
  </si>
  <si>
    <t xml:space="preserve"> procedimientos contables se haga de manera uniforme y consistente, tanto para el período a que se refieren los Estados así</t>
  </si>
  <si>
    <t>como para los antriores</t>
  </si>
  <si>
    <t xml:space="preserve">La identificación de las transacciones de la entidad económica se efectúa sobre la base la utilización de los clasificadores de  </t>
  </si>
  <si>
    <t>cuentas presupuestarias y contables. La aplicación uniforme de éstos, hace compatible la información que generan todas las</t>
  </si>
  <si>
    <t xml:space="preserve">tareas de gestión del Gobierno Central. </t>
  </si>
  <si>
    <t xml:space="preserve">El sistema de Contabilidad Gubernamental, constituyen un sistema único e integral que registra los hechos económicos y </t>
  </si>
  <si>
    <t>financieros que afectan o pueden afectar el patrimonio, los recursos y gastos de la entidad económica del Gobierno central.</t>
  </si>
  <si>
    <t>En ningún caso se realiza compensación de partidas del activo y del pasivo, ni de las partidas de ingresos</t>
  </si>
  <si>
    <t xml:space="preserve">y gastos, que constituyen el Estado de Resultados económico-patrimonial, ni los gastos e ingresos que integran el Estado de </t>
  </si>
  <si>
    <t xml:space="preserve">Liquidación del Presupuesto.  Los elementos que componen las distintas partidas del activo y del pasivo son valoradas </t>
  </si>
  <si>
    <t>separadamente.</t>
  </si>
  <si>
    <t>Los Estados del Gobierno Central, constituyen la expresión final de los registros sistemáticos, correspondientes</t>
  </si>
  <si>
    <t>a la totalidad de los hechos financieros y económicos.</t>
  </si>
  <si>
    <t xml:space="preserve">El Sistema de Contabilidad Gubernamental, comprende el registro, procesamiento y presentación de la información contable </t>
  </si>
  <si>
    <t>en los momentos y circunstancias debidas.</t>
  </si>
  <si>
    <t>Los Estados, informes técnicos y otros reportes emanados del Sistema de Contabilidad Gubernamental, son</t>
  </si>
  <si>
    <t xml:space="preserve">eleboradospara ser presentados a la Cámara de Cuentas, Congreso Nacional, Poder Ejecutivo y disponible a terceros </t>
  </si>
  <si>
    <t>interesados de acuerdo a nuestra ley y a la ley de libre acceso a la información.</t>
  </si>
  <si>
    <t xml:space="preserve">Cuando producto de la aplicación y/o interpretación de un principio de contabilidad, se produzcan situaciones que contravengan </t>
  </si>
  <si>
    <t xml:space="preserve">disposiciones legales vigentes, se considerará la primacía de la legislación respecto a las normas contables. La primacía de </t>
  </si>
  <si>
    <t xml:space="preserve"> registrar y exponer el hecho económico de acuerdo a las disposiciones legales, si se produjere, se consignará en Nota a los </t>
  </si>
  <si>
    <t>Estados.</t>
  </si>
  <si>
    <t>La ley 126-01 del 27 de julio de 2001 establece que el ejercicio del corte anual  para el Gobierno Central y los Organismos,</t>
  </si>
  <si>
    <t>abarca desde el primero (1ero.) de enero al treinta y uno (31) de diciembre  de cada año (Art. 8, Acápite 8)</t>
  </si>
  <si>
    <t xml:space="preserve">Los Estados así como las Notas que son parte integral de los mismos, presentan información comparativa, </t>
  </si>
  <si>
    <t>respecto al período anterior. La información comparativa se presenta en la parte narrativa y descriptiva.</t>
  </si>
  <si>
    <t>Normas de Valuación del Activo:</t>
  </si>
  <si>
    <t xml:space="preserve">extranjera se valúa por la tasa de cambio para la compra vigente, al momento de cada transacción y al cierre de cada </t>
  </si>
  <si>
    <t>ejercicio por su al tipo de cambio comprador a esa fecha.</t>
  </si>
  <si>
    <t xml:space="preserve">La adquisición de Títulos y Valores Negociables se registrarán por su valor de costo o adquisición. </t>
  </si>
  <si>
    <t xml:space="preserve">A la fecha de presentación de los Estados, se deben valuar a su valor de costo. </t>
  </si>
  <si>
    <t xml:space="preserve">Las inversiones a plazo fijo o indefinidos, no vencidos al cierre del ejercicio fiscal, se valúan por su valor nominal más los </t>
  </si>
  <si>
    <t xml:space="preserve">intereses devengados hasta esa fecha. </t>
  </si>
  <si>
    <t xml:space="preserve">Las cuentas y documentos por cobrar a corto plazo, son valuados conforme a las acreencias que tenga la entidad económica </t>
  </si>
  <si>
    <t>hacia los terceros, según surjan de los derechos u obligaciones resultantes de cada transacción.</t>
  </si>
  <si>
    <t xml:space="preserve">Los bienes de cambio o de consumo se valúan al costo de adquisición o producción en que se incurre para obtener el bien.  </t>
  </si>
  <si>
    <t>El costo de adquisición está constituido por los montos de las erogaciones efectuadas para su compra o producción y todos</t>
  </si>
  <si>
    <t>los gastos incurridos para situarlo en el lugar de destino, ajustado a las condiciones de su uso o venta.</t>
  </si>
  <si>
    <t>Los costos por intereses relacionados con el financiamiento de la adquisición o producción del bien, no forman parte del costo</t>
  </si>
  <si>
    <t>del mismo. Por otra parte, las bonificaciones (descuentos) por pronto pago son consideradas al determinar el costo de los</t>
  </si>
  <si>
    <t>mismos.</t>
  </si>
  <si>
    <t xml:space="preserve">Las inversiones en bienes de uso se valúan por su costo de adquisición, de construcción o por un valor equivalente  </t>
  </si>
  <si>
    <t>(costo corriente) cuando se reciben sin contraprestación. El costo de adquisición incluye el precio neto pagado por los bienes,</t>
  </si>
  <si>
    <t xml:space="preserve">mas todos los gastos necesarios para colocar el bien en lugar y condiciones de uso. </t>
  </si>
  <si>
    <t>Los costos de construcción incluyen los costos directos e indirectos, incluyendo los costos de administración de la obra,</t>
  </si>
  <si>
    <t>incurridos y devengados durante el período efectivo de la construcción.</t>
  </si>
  <si>
    <t xml:space="preserve">Los bienes recibidos en donación son contabilizados a valor corriente, representado por el importe de efectivo y otras partidas </t>
  </si>
  <si>
    <t>equivalentes que debería pagarse para adquirirlo en las condiciones en que se encuentren.</t>
  </si>
  <si>
    <t>Los bienes adquiridos en monedas extranjeras se registran al tipo de cambio vigente a la fecha de la adquisición.</t>
  </si>
  <si>
    <t>Los costos de mejoras, reparaciones mayores y rehabilitaciones que extienden la vida útil de los Bienes de Uso, se capitalizan</t>
  </si>
  <si>
    <t xml:space="preserve">en forma conjuntacon el bien existente o por separado cuando ello sea aconsejable, de acuerdo a la naturaleza de la operación </t>
  </si>
  <si>
    <t>realizada y del que se trate</t>
  </si>
  <si>
    <t xml:space="preserve">Las inversiones con cotización en mercados de valores y las participaciones permanentes en sociedades en la que se ejerza influencia, </t>
  </si>
  <si>
    <t xml:space="preserve">significativa se valuarán a sus respectivas cotizaciones a la fecha de cierre del período, exceptuando los gastos estimados de venta e </t>
  </si>
  <si>
    <t>impuestos.</t>
  </si>
  <si>
    <t>Si el Poder Ejecutivo, realiza transferencias de capital a instituciones del Gobierno Central, sin tenerse el detalle del tipo de inversión</t>
  </si>
  <si>
    <t xml:space="preserve">Asimismo, si durante el período se realizan transferencias de capital a instituciones descentralizadas y empresas públicas, éstas serán  </t>
  </si>
  <si>
    <t>clasificadas y registradas como Participaciones y Aportes de Capital, sujetas a verificación a través de la consolidación de los Estados</t>
  </si>
  <si>
    <t>Normas de Valuación de Pasivos y Patrimonio</t>
  </si>
  <si>
    <t>Los pasivos diferidos están valuados al valor nominal de los anticipos recibidos por obligaciones que deberán cumplirse en ejercicios</t>
  </si>
  <si>
    <t>siguientes.</t>
  </si>
  <si>
    <t>entre el total del activo y del pasivo de la entidad económica denominada “Gobierno Central”, más el ahorro acumulado proveniente</t>
  </si>
  <si>
    <t>de los sucesivos ejercicios fiscales, así como las donaciones y contribuciones de capital internas y externas recibidas, el</t>
  </si>
  <si>
    <t xml:space="preserve">Las transferencias de capital recibidas en efectivo, procedentes del Sector Privado y del Sector Público, se registran y exponen </t>
  </si>
  <si>
    <t>a su valor nominal, y en los casos de transferencias de bienes, por su valor de mercado.</t>
  </si>
  <si>
    <t>Las donaciones de capital recibidas en efectivo, procedentes de Gobiernos Extranjeros, Organismos Internacionales y del Sector</t>
  </si>
  <si>
    <t>Privado Externo, recibidas en moneda extranjera, se registran al tipo de cambio vigente a la fecha del ingreso de los fondos.</t>
  </si>
  <si>
    <t>Los resultados de la cuenta corriente expresan las diferencias entre los ingresos y los egresos obtenidos a través de la gestión fiscal</t>
  </si>
  <si>
    <t>de la entidad económica, para el ejercicio contable de que se trate.</t>
  </si>
  <si>
    <t xml:space="preserve">Los ingresos son reconocidos en los resultados del ejercicio a medida que se perciben, y los gastos se reconocen como devengado </t>
  </si>
  <si>
    <t>cuando los libramientos para pagos son Aprobados por parte de la Contraloría General de la República.</t>
  </si>
  <si>
    <t xml:space="preserve">Los activos y pasivos en moneda extranjera se registran al tipo de cambio de la fecha en que se realizan las transacciones y se </t>
  </si>
  <si>
    <t xml:space="preserve">expresan en pesos dominicanos al cierre del período contable, utilizando la tasa oficial del Banco Central de la República </t>
  </si>
  <si>
    <t xml:space="preserve"> Dominicana a esa fecha.</t>
  </si>
  <si>
    <t xml:space="preserve">El Estado de Flujos de Efectivo para el Sector Público se presenta mediante el método directo; debido a que el mismo suministra </t>
  </si>
  <si>
    <t xml:space="preserve">suministra información que puede ser útil en la estimación de los flujos de efectivo futuros. Asimismo, como parte del estado de </t>
  </si>
  <si>
    <t>de flujos de efectivo se muestra la conciliación entre el resultado de las actividades ordinarias y el flujo neto de las actividades</t>
  </si>
  <si>
    <t>de operación.</t>
  </si>
  <si>
    <t xml:space="preserve">ACTIVOS </t>
  </si>
  <si>
    <t>Estos montos estan conformados segun el detalle siguiente:</t>
  </si>
  <si>
    <t>DESCRIPCION</t>
  </si>
  <si>
    <t>Banco de Reservas Cta. Cte. No. 030-009400-0</t>
  </si>
  <si>
    <t>Banco de Reservas Cta. Cte. No. 030-009399-3</t>
  </si>
  <si>
    <t>Banco de Reservas Cta. Unica del Tesoro (Cta. CUT). No. 100-01-010-252340-1</t>
  </si>
  <si>
    <t>Total Disponibilidad en Bancos</t>
  </si>
  <si>
    <t>ARS Salud Segura</t>
  </si>
  <si>
    <t>ARS Universal</t>
  </si>
  <si>
    <t xml:space="preserve">ARS Cosntitucion </t>
  </si>
  <si>
    <t>ARS Futuro</t>
  </si>
  <si>
    <t>ARS Colegio Medico Dominicano</t>
  </si>
  <si>
    <t>ARS Grupo Medico Asociado</t>
  </si>
  <si>
    <t>ARS UASD</t>
  </si>
  <si>
    <t>ARS Banreservas</t>
  </si>
  <si>
    <t>ARS Renacer</t>
  </si>
  <si>
    <t>ARS Meta Salud</t>
  </si>
  <si>
    <t>ARS Humano Primera</t>
  </si>
  <si>
    <t>ARS Humano</t>
  </si>
  <si>
    <t>ARS Semunased</t>
  </si>
  <si>
    <t>Hospital Moscoso Puello</t>
  </si>
  <si>
    <t>Maternidad la Altagracia</t>
  </si>
  <si>
    <t>Despacho Primera Dama</t>
  </si>
  <si>
    <t>Politicas Sociales de la Presidencia</t>
  </si>
  <si>
    <t>Visa Net Dominicana</t>
  </si>
  <si>
    <t>SUB-TOTAL</t>
  </si>
  <si>
    <t xml:space="preserve">Total Inventario </t>
  </si>
  <si>
    <t xml:space="preserve">DESCRIPCION </t>
  </si>
  <si>
    <t>DESRIPCION</t>
  </si>
  <si>
    <t>Seguros de Vehiculos</t>
  </si>
  <si>
    <t>Seguros de Incendio y Responsabilidad Civil</t>
  </si>
  <si>
    <t xml:space="preserve">Seguros Multi Riesgos Equipos </t>
  </si>
  <si>
    <t>Total Gastos Pagados por Anticipados</t>
  </si>
  <si>
    <t>PASIVOS</t>
  </si>
  <si>
    <t>Totales</t>
  </si>
  <si>
    <t>PARTIDAS</t>
  </si>
  <si>
    <t xml:space="preserve">Compensaciones Adiconales </t>
  </si>
  <si>
    <t>Contribuciones al Seguro Familiar de Salud</t>
  </si>
  <si>
    <t>Administradoraas de Fondos de Pensiones</t>
  </si>
  <si>
    <t>Riesgos Laborales</t>
  </si>
  <si>
    <t>Total Remuneraciones</t>
  </si>
  <si>
    <t>Productos Medicinales para uso Humano</t>
  </si>
  <si>
    <t xml:space="preserve">Nota 2: </t>
  </si>
  <si>
    <t xml:space="preserve">Base de preparación </t>
  </si>
  <si>
    <t>Los Estados Financieros han sido presentado de conformidad con las Normas Internaciones de Contabilidad del Sector Publico</t>
  </si>
  <si>
    <t>(NICSP), adoptados por la Direccion Genral de Contabilidad Gubernamental de la Republica Dominicana (DIGECOG).</t>
  </si>
  <si>
    <t xml:space="preserve">El Centro de Educacion Medica de Amistad Dominico Japonesa presenta su Presupuesto aprobado segunla base contable de </t>
  </si>
  <si>
    <t>Efectivo y los Estados Financieros sobre la base de acumulacion (o devengado) conforme a las estipulaciones de la NICESP 24</t>
  </si>
  <si>
    <t>"Presentacion de informacion del Presupuesto en los Estados Financieros"</t>
  </si>
  <si>
    <t>El Presupuesto se aprueba segun la base contable de efectivo siguiendo una clasificacion de pago por funciones. El Presupuesto</t>
  </si>
  <si>
    <t>suplementaria en los Estados Financieros y sus Notas.</t>
  </si>
  <si>
    <t>Nota 3:</t>
  </si>
  <si>
    <t>Moneda Funcional y de Presentacion</t>
  </si>
  <si>
    <t>Los Estados Financieros estan presentados en pesos dominicanos (RD$) moneda de curso legal en Republica Dominicana.</t>
  </si>
  <si>
    <t>Nota 4:</t>
  </si>
  <si>
    <t>Uso de estimados y Juicios</t>
  </si>
  <si>
    <t>Nota 5:</t>
  </si>
  <si>
    <t xml:space="preserve">Los Estados Financieros se elaboran sobre la base del Costo historico, a excepcion de los terrenos y edificios los cuales son </t>
  </si>
  <si>
    <t>valuados mediante tasaciones realizadas por un experto realizadas por un experto externo.</t>
  </si>
  <si>
    <t>Nota 6:</t>
  </si>
  <si>
    <t>Resumen de Politicas Contables significativas</t>
  </si>
  <si>
    <t>Los ingresos están consignados en la Ley 61-18 del Presupuesto General del Estado Gasto Publicos asignados para</t>
  </si>
  <si>
    <t xml:space="preserve">Al igual como entidad de Autogestion Administrativa recibe recursos de Captacion Directas por pago de los Servicios </t>
  </si>
  <si>
    <t>que ofrece a las distintas ARS y al publico en General.</t>
  </si>
  <si>
    <t>El cargo de Dirección es asigando por el Servicio Nacional de Salud,  los demas cargos son segun su nivel Ocupacional</t>
  </si>
  <si>
    <t>son presentados para evaluación por el Ministerio de Administracion Publica.</t>
  </si>
  <si>
    <t>1- Miembro              Enc. de Imagenes</t>
  </si>
  <si>
    <t>1- Miembro              Enc. De Gestion del Talento Humano</t>
  </si>
  <si>
    <t>1- Miembro              Medico radiologo</t>
  </si>
  <si>
    <t>Bienes Económicos</t>
  </si>
  <si>
    <t>Reconocimiento de las Transacciones</t>
  </si>
  <si>
    <t>Registro e Imputación Presupuestaria</t>
  </si>
  <si>
    <t>Exposición</t>
  </si>
  <si>
    <t>Uniformidad</t>
  </si>
  <si>
    <t>Unidad y Universalidad</t>
  </si>
  <si>
    <t>Base de medición</t>
  </si>
  <si>
    <t>Estado de Flujos de Efectivo</t>
  </si>
  <si>
    <t>Ganancias y Pérdidas en Cambio y Saldos en Moneda Extranjera</t>
  </si>
  <si>
    <t>Reconocimiento de Ingresos y Gastos</t>
  </si>
  <si>
    <t>Patrimonio</t>
  </si>
  <si>
    <t>Provisiones</t>
  </si>
  <si>
    <t>Pasivos Diferidos</t>
  </si>
  <si>
    <t>Deudas</t>
  </si>
  <si>
    <t>Inversiones Corrientes e Inversiones a Largo Plazo</t>
  </si>
  <si>
    <t>Bienes Intangibles</t>
  </si>
  <si>
    <t>Bienes de Uso y Depreciación</t>
  </si>
  <si>
    <t>Bienes de Cambio en General</t>
  </si>
  <si>
    <t>Cuentas y Documentos por Cobrar</t>
  </si>
  <si>
    <t>Inversiones Financieras</t>
  </si>
  <si>
    <t>Disponibilidades</t>
  </si>
  <si>
    <t>Normas de Valuación</t>
  </si>
  <si>
    <t>Información Comparativa</t>
  </si>
  <si>
    <t>Período Contable</t>
  </si>
  <si>
    <t>Legalidad</t>
  </si>
  <si>
    <t>Transparencia</t>
  </si>
  <si>
    <t>Oportunidad</t>
  </si>
  <si>
    <t>Integridad</t>
  </si>
  <si>
    <t>No Compensación</t>
  </si>
  <si>
    <t>Los ingresos se reciben mediante transferencia via la Tesoreria Nacional y por pagos recibidos de las ARS y publico que reciben</t>
  </si>
  <si>
    <t>los Servicios del Centro</t>
  </si>
  <si>
    <t>Disponibilidades Bancarias</t>
  </si>
  <si>
    <r>
      <rPr>
        <b/>
        <sz val="12"/>
        <color theme="1"/>
        <rFont val="Calibri"/>
        <family val="2"/>
        <scheme val="minor"/>
      </rPr>
      <t>Nota 7</t>
    </r>
    <r>
      <rPr>
        <sz val="12"/>
        <color theme="1"/>
        <rFont val="Calibri"/>
        <family val="2"/>
        <scheme val="minor"/>
      </rPr>
      <t xml:space="preserve">: </t>
    </r>
    <r>
      <rPr>
        <b/>
        <sz val="12"/>
        <color theme="1"/>
        <rFont val="Calibri"/>
        <family val="2"/>
        <scheme val="minor"/>
      </rPr>
      <t>Efectivo y equivalente de efectivo</t>
    </r>
  </si>
  <si>
    <t>Nota 9:</t>
  </si>
  <si>
    <t>Cuentas Por Cobrar a corto palzo</t>
  </si>
  <si>
    <t>Nota 10:</t>
  </si>
  <si>
    <t xml:space="preserve">Existencia de Bienes Transferibles o Inventarios </t>
  </si>
  <si>
    <t>Pagos anticipados</t>
  </si>
  <si>
    <t>Nota 11:</t>
  </si>
  <si>
    <t>Nota 12:</t>
  </si>
  <si>
    <t>Propiedad planta y equipo</t>
  </si>
  <si>
    <t>Nota 13:</t>
  </si>
  <si>
    <t>Terreno</t>
  </si>
  <si>
    <t>Insfraestructura</t>
  </si>
  <si>
    <t>Edificio y Componente</t>
  </si>
  <si>
    <t>Maquinaria y Equipos</t>
  </si>
  <si>
    <t>Mob. Y equipo de oficina</t>
  </si>
  <si>
    <t>Equipo de Transporte y otros</t>
  </si>
  <si>
    <t>Construciones en Proceso</t>
  </si>
  <si>
    <t>Total</t>
  </si>
  <si>
    <t>Retiros</t>
  </si>
  <si>
    <t>Transferencias</t>
  </si>
  <si>
    <t>Saldo al Final del Periodo</t>
  </si>
  <si>
    <t>Dep. Acum. Al inicio del periodo</t>
  </si>
  <si>
    <t>Cargo del periodo</t>
  </si>
  <si>
    <t>Cuentas por pagar a corto plazo</t>
  </si>
  <si>
    <t>Nota 16:</t>
  </si>
  <si>
    <t>Retenciones y acumulaciones por pagar</t>
  </si>
  <si>
    <t>Itbis</t>
  </si>
  <si>
    <t>Activos Netos/Patrimonio</t>
  </si>
  <si>
    <t>Nota 18:</t>
  </si>
  <si>
    <t>Nota 19:</t>
  </si>
  <si>
    <t>Nota 20:</t>
  </si>
  <si>
    <t>Sueldos, Salarios y beneficios a empleados</t>
  </si>
  <si>
    <t xml:space="preserve">Suministro y materiales para consumo </t>
  </si>
  <si>
    <t>Nota 8:</t>
  </si>
  <si>
    <t>Cecanot</t>
  </si>
  <si>
    <t>ARS Yunen</t>
  </si>
  <si>
    <t>Inventario de Mercancias de Consumo</t>
  </si>
  <si>
    <t xml:space="preserve">Inventario de Mercancias para la venta </t>
  </si>
  <si>
    <t>Bien de Uso Planta Fisica y Equipos, evaluados segun Costo en su fecha de Aquisicón, esto motivo que la Planta Fisica fue donada por el Gobierno del Japon, esta Incluido en este renglon, para determinar la Ecuación, respectivamente.</t>
  </si>
  <si>
    <t xml:space="preserve">Adiciones </t>
  </si>
  <si>
    <t>Amadita Laboratorio Clinico</t>
  </si>
  <si>
    <t>Global Medica Dominicana</t>
  </si>
  <si>
    <t>Green Tecnology Group, Ssrl.</t>
  </si>
  <si>
    <t>Aidsa</t>
  </si>
  <si>
    <t xml:space="preserve">Anibal Rivera Cosntrucciones Civiles y Servicios </t>
  </si>
  <si>
    <t xml:space="preserve">Retenciones a Proveedores </t>
  </si>
  <si>
    <t>DETALLE:</t>
  </si>
  <si>
    <t>Compensacion por horas extraordinaria</t>
  </si>
  <si>
    <t>Sueldo al Personal Contratado o Igualados</t>
  </si>
  <si>
    <t>Servicios Telefónico Larga Distancia</t>
  </si>
  <si>
    <t>Servicio Telefónico Local</t>
  </si>
  <si>
    <t>Servicios de Internet, Telev. Por Cable</t>
  </si>
  <si>
    <t xml:space="preserve">Agua </t>
  </si>
  <si>
    <t xml:space="preserve">Residuos Sólidos </t>
  </si>
  <si>
    <t>Seguros de Bienes Muebles</t>
  </si>
  <si>
    <t>Mantenimiento y Reparacion Equipos Sanitarios y Laboratorios</t>
  </si>
  <si>
    <t>Mantenimiento y Reparacion Equipo de Transporte Tracción y Elevación</t>
  </si>
  <si>
    <t>Comisiones y Gastos Bancarios</t>
  </si>
  <si>
    <t>Servicios Funerarios y Gastos Conexos</t>
  </si>
  <si>
    <t>Lavanderia</t>
  </si>
  <si>
    <t>Limpieza e Higiene</t>
  </si>
  <si>
    <t>Eventos Generales</t>
  </si>
  <si>
    <t>Festividades</t>
  </si>
  <si>
    <t>Servicios de Capacitacion</t>
  </si>
  <si>
    <t>Servicios de Informatica y Sistemas Computarizados</t>
  </si>
  <si>
    <t xml:space="preserve">Otros Servicios técnicos profesionales </t>
  </si>
  <si>
    <t>Total Servicios no Personales</t>
  </si>
  <si>
    <t>Alimento para Animales</t>
  </si>
  <si>
    <t>Acabados Textiles</t>
  </si>
  <si>
    <t>Prenda de Vestir</t>
  </si>
  <si>
    <t>Calzados</t>
  </si>
  <si>
    <t>Papel de Escritorio</t>
  </si>
  <si>
    <t>Productos de Papel y Cartón</t>
  </si>
  <si>
    <t>Productos de artes Graficas</t>
  </si>
  <si>
    <t>Textos de Enseñanza</t>
  </si>
  <si>
    <t>Cueros y Pieles</t>
  </si>
  <si>
    <t>Artículos de Caucho</t>
  </si>
  <si>
    <t>Articulos de Plasticos</t>
  </si>
  <si>
    <t xml:space="preserve">Productos de Cemento </t>
  </si>
  <si>
    <t>Productos Ferrosos</t>
  </si>
  <si>
    <t>Estructuras Metálicas Acabadas</t>
  </si>
  <si>
    <t>Herramientas Menores</t>
  </si>
  <si>
    <t>Gasolina</t>
  </si>
  <si>
    <t>Gasoil</t>
  </si>
  <si>
    <t>Gas GLP</t>
  </si>
  <si>
    <t>Aceite y Grasa</t>
  </si>
  <si>
    <t>Lubricantes</t>
  </si>
  <si>
    <t>Insecticidas, Fumigantes y Otros</t>
  </si>
  <si>
    <t>Material de Limpieza</t>
  </si>
  <si>
    <t>Útiles Menores Médicos Quirúrgicos</t>
  </si>
  <si>
    <t>Utiles de Cocina y Comedor</t>
  </si>
  <si>
    <t>Productos Electricos y Afines</t>
  </si>
  <si>
    <t>Otros Repuestos y Accesorios Menores</t>
  </si>
  <si>
    <t>Productos y Útiles Varios n.i.p.</t>
  </si>
  <si>
    <t>Total Materiales y Suministro</t>
  </si>
  <si>
    <t>a)      Base Legal</t>
  </si>
  <si>
    <t>b)     Objetivos de la Entidad</t>
  </si>
  <si>
    <r>
      <t>ademas se considera consumida la apropiación y ejecutado el presupuesto</t>
    </r>
    <r>
      <rPr>
        <sz val="12"/>
        <color indexed="14"/>
        <rFont val="Times New Roman"/>
        <family val="1"/>
      </rPr>
      <t xml:space="preserve">.   </t>
    </r>
  </si>
  <si>
    <r>
      <t>La moneda de curso legal es el Peso Dominicano (RD$) y se expresa a su valor nominal.  Por otra parte, la moneda</t>
    </r>
    <r>
      <rPr>
        <b/>
        <i/>
        <sz val="12"/>
        <color indexed="8"/>
        <rFont val="Times New Roman"/>
        <family val="1"/>
      </rPr>
      <t xml:space="preserve"> </t>
    </r>
  </si>
  <si>
    <r>
      <t xml:space="preserve">Para la </t>
    </r>
    <r>
      <rPr>
        <b/>
        <sz val="12"/>
        <color indexed="8"/>
        <rFont val="Times New Roman"/>
        <family val="1"/>
      </rPr>
      <t>Depreciación</t>
    </r>
    <r>
      <rPr>
        <sz val="12"/>
        <color indexed="8"/>
        <rFont val="Times New Roman"/>
        <family val="1"/>
      </rPr>
      <t xml:space="preserve"> de esta categoría de bienes se aplica el mismo método de línea recta.</t>
    </r>
  </si>
  <si>
    <r>
      <t>realizada, serán</t>
    </r>
    <r>
      <rPr>
        <sz val="12"/>
        <color indexed="14"/>
        <rFont val="Times New Roman"/>
        <family val="1"/>
      </rPr>
      <t xml:space="preserve"> </t>
    </r>
    <r>
      <rPr>
        <sz val="12"/>
        <color indexed="8"/>
        <rFont val="Times New Roman"/>
        <family val="1"/>
      </rPr>
      <t>catalogadas como un componente del activo fijo, sujetas a conciliación y reclasificación.</t>
    </r>
  </si>
  <si>
    <t>Nota 14:</t>
  </si>
  <si>
    <t>Viaticos fuera del pais</t>
  </si>
  <si>
    <t>Mantenimiento y Reparacion de Equipos para computacion</t>
  </si>
  <si>
    <t xml:space="preserve">Impuestos </t>
  </si>
  <si>
    <t xml:space="preserve">Otros </t>
  </si>
  <si>
    <t>Hilados y telas</t>
  </si>
  <si>
    <t>Abatecaribe</t>
  </si>
  <si>
    <t>Compañia Dominicana de Telefonos</t>
  </si>
  <si>
    <t>Farmaceuticas Avanzadas, srl.</t>
  </si>
  <si>
    <t>Grafi-Vision positiva, srl.</t>
  </si>
  <si>
    <t>Industria Edimed,, srl.</t>
  </si>
  <si>
    <t>Impresos y Soluciones Corporativas, srl.</t>
  </si>
  <si>
    <t>Inversiones Taramaca, sa.</t>
  </si>
  <si>
    <t xml:space="preserve">Julio Perez Montilla o Impresos </t>
  </si>
  <si>
    <t>Jhon Richard Paniagua Feliz</t>
  </si>
  <si>
    <t>Medisol, srl.</t>
  </si>
  <si>
    <t>Rafaela Celedonea Nuñez</t>
  </si>
  <si>
    <t>Seminsa</t>
  </si>
  <si>
    <t>Serviamed Dominicana, srl.</t>
  </si>
  <si>
    <t>Unique Representaciones, srl.</t>
  </si>
  <si>
    <t>Vendifar, srl.</t>
  </si>
  <si>
    <t xml:space="preserve">PARTIDAS DETALLADAS DE LOS RENGLONES </t>
  </si>
  <si>
    <t>Otros Gastos no Identificados Presedentemente</t>
  </si>
  <si>
    <t>La emisión y aprobación final de los Estados Financieros  es autorizada por el Funcionario de mas alto nivel.</t>
  </si>
  <si>
    <t>Seguridad Social, que conforman el denominado Patrimonio Público.</t>
  </si>
  <si>
    <t>La partida de Patrimonio esta conformada por el rubro de Patrimonio Público Dominicano, derivada de la diferencia entre</t>
  </si>
  <si>
    <t>Patrimonio Institucional proveniente de las Instituciones Descentralizadas o Autónomas y de la Seguridad Social y el Capital</t>
  </si>
  <si>
    <t>Público, el cual consiste en el registro  de carácter transitorio que refleja los movimientos positivos con respecto a la construcción</t>
  </si>
  <si>
    <t xml:space="preserve">de bienes de dominio público, de la Administración Central, de los Organismos Descentralizados y de las Instituciones de la Seguridad </t>
  </si>
  <si>
    <t>rubro de que se trate.</t>
  </si>
  <si>
    <t xml:space="preserve">Las provisiones se determinan como el resultado de estimaciones basadas en la experiencia sobre la incobrabilidad o riesgo del </t>
  </si>
  <si>
    <t>cotización de la moneda vigente  a esa fecha.</t>
  </si>
  <si>
    <t xml:space="preserve">la fecha del ingreso de los fondos. Al cierre del ejercicio contable los montos no pagados o pendientes de pago se ajustan a la </t>
  </si>
  <si>
    <t>Los pasivos en moneda extranjera se valúan de acuerdo a la cotización de la moneda de que se trate, al tipo de cambio comprador a</t>
  </si>
  <si>
    <t>de los  titulos colocados y por los tramos efectivamente desembolsados de los contratos de préstamos suscritos.</t>
  </si>
  <si>
    <t xml:space="preserve">prestamos con Organismos Internacionales, Bilaterales y Multilaterales de Crédito, son registrados por el importe del valor nominal </t>
  </si>
  <si>
    <t xml:space="preserve">Los pasivos asumidos por concepto de préstamos en efectivo por la colocación de títulos de deuda pública y por contratos de </t>
  </si>
  <si>
    <t>descuentos comerciales obtenidos, si aplican.</t>
  </si>
  <si>
    <t xml:space="preserve">Los pasivos por concepto de deudas se contabilizan por el valor de los bienes adquiridos y los servicios recibidos, deduciendo los </t>
  </si>
  <si>
    <t>su valor patrimonial proporcional.</t>
  </si>
  <si>
    <t xml:space="preserve">Cuando se trate de participaciones permanentes en las que se ejerza control o influencia significativa en las decisiones, se valuarán a </t>
  </si>
  <si>
    <t xml:space="preserve">Estas partidas de los activos no corrientes, se registran por su valor de adquisición o su valor corriente cuando no existe  </t>
  </si>
  <si>
    <t>contrapretación  como es el caso de la donación.</t>
  </si>
  <si>
    <r>
      <t xml:space="preserve">El método de cálculo para el registro de la </t>
    </r>
    <r>
      <rPr>
        <b/>
        <sz val="12"/>
        <color indexed="8"/>
        <rFont val="Times New Roman"/>
        <family val="1"/>
      </rPr>
      <t>Depreciación</t>
    </r>
    <r>
      <rPr>
        <sz val="12"/>
        <color indexed="8"/>
        <rFont val="Times New Roman"/>
        <family val="1"/>
      </rPr>
      <t xml:space="preserve"> es el de </t>
    </r>
    <r>
      <rPr>
        <b/>
        <sz val="12"/>
        <color indexed="8"/>
        <rFont val="Times New Roman"/>
        <family val="1"/>
      </rPr>
      <t>Línea Recta</t>
    </r>
    <r>
      <rPr>
        <sz val="12"/>
        <color indexed="8"/>
        <rFont val="Times New Roman"/>
        <family val="1"/>
      </rPr>
      <t xml:space="preserve">, adoptado como método general aplicable a todo el </t>
    </r>
  </si>
  <si>
    <t xml:space="preserve">sector Público, a los fines de su consolidación. El uso de este método representa la distribución sistemática y racional del costo total </t>
  </si>
  <si>
    <t xml:space="preserve"> bienes de uso de dominio publico con excepción de los terrenos.</t>
  </si>
  <si>
    <t xml:space="preserve">de cada partida del activo fijo tangible, durante el período de su aprovechamiento económico, el mismo será aplicado a todos los </t>
  </si>
  <si>
    <t xml:space="preserve">recurriraa su tasación. </t>
  </si>
  <si>
    <t xml:space="preserve">Los bienes inmuebles son contabilizados de acuerdo a la última valuación fiscal conocida, y de no resultar factible su obtención, se  </t>
  </si>
  <si>
    <t>Textiles y Vestuarios</t>
  </si>
  <si>
    <t>Combustibles y Lubricantes</t>
  </si>
  <si>
    <t xml:space="preserve">Obras para Edificaciones no residenciales </t>
  </si>
  <si>
    <t>ARS Senasa Subsidiado</t>
  </si>
  <si>
    <t>ARS Senasa Contributivo</t>
  </si>
  <si>
    <t>Lessader, SRL</t>
  </si>
  <si>
    <t>Hypco Group, SRL.</t>
  </si>
  <si>
    <t>Tecnas EIRL</t>
  </si>
  <si>
    <t>Ultralab, SRL.</t>
  </si>
  <si>
    <t>Comida de mi Propia Casa, SRL</t>
  </si>
  <si>
    <t>Compensaciones Especiales</t>
  </si>
  <si>
    <t>Publicidad y Propaganda</t>
  </si>
  <si>
    <t>Pasajes</t>
  </si>
  <si>
    <t xml:space="preserve">Servicios de Mant. Desmonte e Instalacion </t>
  </si>
  <si>
    <t>Servicios de Alimentos para Personas</t>
  </si>
  <si>
    <t>Cuenta Asigancion de Aporte Gobierno Central No.: 100-01-010-238489-4</t>
  </si>
  <si>
    <t>Capital:</t>
  </si>
  <si>
    <t xml:space="preserve">A)  Entidad Económica.  </t>
  </si>
  <si>
    <t>1- Miembro              Coordinadora de Epidemiologia</t>
  </si>
  <si>
    <t>1- Miembro              Enc. Unidad Legal</t>
  </si>
  <si>
    <t>1- Miembro              Enc. de Planificacion y Desarrollo (Secretario)</t>
  </si>
  <si>
    <t xml:space="preserve">MISPAS </t>
  </si>
  <si>
    <t>Pago Horas Extraordinarias</t>
  </si>
  <si>
    <t>Suplencias</t>
  </si>
  <si>
    <t>Sueldo 13</t>
  </si>
  <si>
    <t>Productos de Hojalata</t>
  </si>
  <si>
    <t>Electrodomesticos</t>
  </si>
  <si>
    <t>ARS Asistanet</t>
  </si>
  <si>
    <t>Gastos representacion en el pais</t>
  </si>
  <si>
    <t>Ingresos Recibidos</t>
  </si>
  <si>
    <t>Ingresos de Captacion Directas</t>
  </si>
  <si>
    <t>Muebles de Oficina y Estanteria</t>
  </si>
  <si>
    <t>Muebles de Alojamiento</t>
  </si>
  <si>
    <t>Equipos e Computos</t>
  </si>
  <si>
    <t>Equipos Medicos y de Laboratorio</t>
  </si>
  <si>
    <t>Maquinarias y Equipo Industrial</t>
  </si>
  <si>
    <t>Otros Equipos no Identificados Presedentemente</t>
  </si>
  <si>
    <t>Sistema de Aire Acondicionando, calefacion y refrigeracion industrial y comercial</t>
  </si>
  <si>
    <t>Enc. Administrativo y Financiero</t>
  </si>
  <si>
    <t>Directora General</t>
  </si>
  <si>
    <t>Ingresos:</t>
  </si>
  <si>
    <t>Seguros Yuden</t>
  </si>
  <si>
    <t>ARS APS</t>
  </si>
  <si>
    <t xml:space="preserve"> </t>
  </si>
  <si>
    <t>Bionuclear</t>
  </si>
  <si>
    <t>De monsc solutionjs</t>
  </si>
  <si>
    <t>Distribuidora Universal, SA.</t>
  </si>
  <si>
    <t>Eddeyjcsa, SRL.</t>
  </si>
  <si>
    <t>Laaned</t>
  </si>
  <si>
    <t>Magacorp</t>
  </si>
  <si>
    <t>Promedica</t>
  </si>
  <si>
    <t>Puly Gourmet, SRL.</t>
  </si>
  <si>
    <t>QE Suplidores, SRL.</t>
  </si>
  <si>
    <t>Sowey Comercial, EIRL.</t>
  </si>
  <si>
    <t xml:space="preserve">Sueldo al Personal Fijos </t>
  </si>
  <si>
    <t>Productos de Asbestos</t>
  </si>
  <si>
    <t>Productos Quimicos de uso personal</t>
  </si>
  <si>
    <t>Otros Alquileres</t>
  </si>
  <si>
    <t>Derechos</t>
  </si>
  <si>
    <t>Capital</t>
  </si>
  <si>
    <t xml:space="preserve">Resultados positivos (ahorro)/negativo (desahorro) </t>
  </si>
  <si>
    <t>Resultado Acumulado</t>
  </si>
  <si>
    <t>Total activos netos/patrimonio</t>
  </si>
  <si>
    <t>Ingresos Transferencias recibida del Gobierno Central a traves del Servicio Nacional de Salud</t>
  </si>
  <si>
    <t>Ingresos Otros Aportes para Nomina realizado por el Servicio Nacionald e Salud</t>
  </si>
  <si>
    <t>Presupuesto  Nacionald e la Republica.</t>
  </si>
  <si>
    <t>de la nomina interna.</t>
  </si>
  <si>
    <r>
      <rPr>
        <b/>
        <sz val="12"/>
        <color theme="1"/>
        <rFont val="Calibri"/>
        <family val="2"/>
        <scheme val="minor"/>
      </rPr>
      <t>Nota</t>
    </r>
    <r>
      <rPr>
        <sz val="12"/>
        <color theme="1"/>
        <rFont val="Calibri"/>
        <family val="2"/>
        <scheme val="minor"/>
      </rPr>
      <t>: Los ingresos recibido por el Servicio Nacional de Salud por transferencias son los contemplados en el  Presupuesto General del Estado</t>
    </r>
  </si>
  <si>
    <t>Ajuste al patrimonio</t>
  </si>
  <si>
    <t>en el año 2021</t>
  </si>
  <si>
    <t>Costo de Adquisición 2000</t>
  </si>
  <si>
    <t>Planta Fisica y equipamiento del momento</t>
  </si>
  <si>
    <t xml:space="preserve">Total Bienes </t>
  </si>
  <si>
    <t>Depreciación y Amortización</t>
  </si>
  <si>
    <t xml:space="preserve">Otros Gastos (Servicos No personales) </t>
  </si>
  <si>
    <t>ARS Simag</t>
  </si>
  <si>
    <t>Sueldo Personal Temporal</t>
  </si>
  <si>
    <t>Sueldo Personal Carácter Eventual</t>
  </si>
  <si>
    <t>Productos de Vidrio</t>
  </si>
  <si>
    <t>Produstos de Porcelana</t>
  </si>
  <si>
    <t>Accesorios de metal</t>
  </si>
  <si>
    <t>Piedra, Arcilla y Arena</t>
  </si>
  <si>
    <t>Gas Natural</t>
  </si>
  <si>
    <t xml:space="preserve">Otros Combustibles </t>
  </si>
  <si>
    <t>Otros Productos Quimicos y Conexos</t>
  </si>
  <si>
    <t>Utiles y Materiales Escolares y de Enseñanza</t>
  </si>
  <si>
    <t>Repuestos</t>
  </si>
  <si>
    <t>Productos y Útiles de defensa y Seguridad.</t>
  </si>
  <si>
    <t>Productos y Útiles diversos</t>
  </si>
  <si>
    <t>Viaticos Dentro del pais</t>
  </si>
  <si>
    <t xml:space="preserve">Obras Menores en Edificaciones </t>
  </si>
  <si>
    <t>Instalaciones Electricas</t>
  </si>
  <si>
    <t xml:space="preserve">Otras Contrataciones de Servicios </t>
  </si>
  <si>
    <t>Servicios de Alimentacion de Uso Imediato</t>
  </si>
  <si>
    <t>Peajes</t>
  </si>
  <si>
    <t>Prestacion Laboral por desvinculacion</t>
  </si>
  <si>
    <t>Proporcion de Vacaciones No disfrutadas</t>
  </si>
  <si>
    <t>Compensacion Servicios de Seguridad</t>
  </si>
  <si>
    <t>Compensacion por Resultados</t>
  </si>
  <si>
    <t>Alimento y Bebidas para Humanos</t>
  </si>
  <si>
    <t>Maderas, Corcho y sus Manufacturas</t>
  </si>
  <si>
    <t>Llantas y Neumaticos</t>
  </si>
  <si>
    <t>Productos de Arcilla y Derivados</t>
  </si>
  <si>
    <t>Productos Explosivos y Pirotecnia</t>
  </si>
  <si>
    <t>Pinturas, Lacas, Barnices, Diluyentes y Adsorventes para Pinturas</t>
  </si>
  <si>
    <t>Utiles de Escritorio, Oficina Informatica y de Enseñanza</t>
  </si>
  <si>
    <t>Automoviles y Camiones</t>
  </si>
  <si>
    <t>Impresión y Encuadernacion</t>
  </si>
  <si>
    <t>Alquileres de Equipos de Transporte, Tracción y Elevación</t>
  </si>
  <si>
    <t>Seguros de Bienes Inmuebles</t>
  </si>
  <si>
    <t>Limpieza, Desmalezamiento de Tierra y Terreno</t>
  </si>
  <si>
    <t>Servicios de Pintura y Derivados con Fin de Higiene y Embellecimiento</t>
  </si>
  <si>
    <t>Mantenimiento y Reparacion de Muebles y Equipos de oficina</t>
  </si>
  <si>
    <t>Servicios Especiales de Mantenimiento y Reparación</t>
  </si>
  <si>
    <t>Estudios, Investigaciones y Analisis de Factibilidad</t>
  </si>
  <si>
    <t>Otros Equipos y Mobiliari de oficina</t>
  </si>
  <si>
    <t>Dra. Glendis Ozuna Feliciano</t>
  </si>
  <si>
    <t>Lic. Ramon Virgilio Feliz Olivero</t>
  </si>
  <si>
    <t>Licda. Ana Aurelina Gómez Torres</t>
  </si>
  <si>
    <t>Contadora</t>
  </si>
  <si>
    <t>Al 31 de diciembre 2022</t>
  </si>
  <si>
    <t>aprobado cubre el periodo fiscal que va desde el 1ro. De enero hasta el 31 de diciembre de 2022 y es incluido como información</t>
  </si>
  <si>
    <t xml:space="preserve">Para el caso que nos ocupa se presenta el periodo del 1ro de enero al 31 de diciembre del  2022, presentando los </t>
  </si>
  <si>
    <t>resultados del periodo al 31 de diciembre  2021.</t>
  </si>
  <si>
    <t>Al 31 de diciembre del periodo fiscal 2022 y al 31 de diciembre del periodo fiscal 2021, el efectivo disponible en cuentas bancarias es:</t>
  </si>
  <si>
    <t>Al 31 de diciembre del periodo fiscal 2022 y 31 de diciembre del periodo fiscal 2021, las cuentas y documentos por cobrar presentan balances respectivamente:</t>
  </si>
  <si>
    <t>Al 31 de diciembre del periodo fiscal 2022 y al 31 de diciembre periodo fiscal 2021, la cuenta de inventarios presenta balance de:</t>
  </si>
  <si>
    <t>Al 31 de diciembre del periodo fiscal 2022 y al 31 de diciembre del periodo fiscal 2021, la cuenta Gasto Pagados por Anticipados ascendente a:</t>
  </si>
  <si>
    <r>
      <t>Al 31 de diciembre del periodo fiscal 2022 y 31 de diciembre del periodo fiscal 2021, las</t>
    </r>
    <r>
      <rPr>
        <sz val="12"/>
        <color rgb="FFC00000"/>
        <rFont val="Calibri"/>
        <family val="2"/>
        <scheme val="minor"/>
      </rPr>
      <t xml:space="preserve"> </t>
    </r>
    <r>
      <rPr>
        <sz val="12"/>
        <rFont val="Calibri"/>
        <family val="2"/>
        <scheme val="minor"/>
      </rPr>
      <t>cuentas</t>
    </r>
    <r>
      <rPr>
        <sz val="12"/>
        <color theme="1"/>
        <rFont val="Calibri"/>
        <family val="2"/>
        <scheme val="minor"/>
      </rPr>
      <t xml:space="preserve"> por pagar a corto plazo son segun detalle:</t>
    </r>
  </si>
  <si>
    <t>Al 31 de diciembre de 2022 y 2021, la composición del capital de la Institucion es como Sigue:</t>
  </si>
  <si>
    <t>Al 31 de diciembre del periodo fiscal 2022 y  al 31 de diciembre del periodo fiscal 2021, los ingresos no tributarios  y las tranferencia recibida del Gobierno Central alcanzaron el monto de respectivamente:</t>
  </si>
  <si>
    <t>Al 31 de diciembre del periodo fiscal 2022 y al 31 de diciembre del periodo fiscal 2021, los gastos por conceptos de remuneraciones segun detalle:</t>
  </si>
  <si>
    <t>Al 31 de diciembre del periodo fiscal 2022 y al 31 de diciembre del periodo fiscal 2021, los gastos por conceptos de Materiales y Suministros incurridos son:</t>
  </si>
  <si>
    <t xml:space="preserve">Al 31 de diciembre del periodo fiscal 2022 y al 31 de diciembre del periodo fiscal 2021, la Depreciación de los activos ha sido calculada de acuerdo a lo establecido por la DIGECOG, las mismas han sido calculada y registradas, los valores del gasto aparecen con un monto equivalente, respectivamente. </t>
  </si>
  <si>
    <t>Al 31 de diciembre el periodo fiscal 2022 y 31 de diciembre del periodo fiscal 2021, los pagos corrientes por conceptos son respectivamente:</t>
  </si>
  <si>
    <t>Prop. Planta y equipos neto 2022</t>
  </si>
  <si>
    <t xml:space="preserve">Para el Cierre del año 2022 no tenemos cuentas por pagar </t>
  </si>
  <si>
    <t>Productos de yeso</t>
  </si>
  <si>
    <t xml:space="preserve">Productos Metalicos </t>
  </si>
  <si>
    <t xml:space="preserve">Minerales Metaliferos </t>
  </si>
  <si>
    <t>Accesorios</t>
  </si>
  <si>
    <t xml:space="preserve">Alquileres de Equipos Electricos </t>
  </si>
  <si>
    <t xml:space="preserve">Licencias Informaticas </t>
  </si>
  <si>
    <t xml:space="preserve">Reparaciones y Mantenimientos Menores en Edificaciones </t>
  </si>
  <si>
    <t xml:space="preserve">Otros Mantenimientos, repraciones y sus derivados no identificados precedentemente </t>
  </si>
  <si>
    <t>Mantenimiento y Reparacion Equipos de Comunicación y Audiovisuales</t>
  </si>
  <si>
    <t xml:space="preserve">Fumigacion </t>
  </si>
  <si>
    <t>Idoppril</t>
  </si>
  <si>
    <t xml:space="preserve">ARS Monumental </t>
  </si>
  <si>
    <t xml:space="preserve">a traves del Servicio Nacioanl de Salud los cuales en este año 2022, por la situacion de la pandemia nos hizo un aporte adicional para el pago </t>
  </si>
  <si>
    <t>Otros Ajustes Bienes incluidos de años anteriores</t>
  </si>
  <si>
    <t xml:space="preserve">Camaras Fotografocicas y de video </t>
  </si>
  <si>
    <t>Equipos de comunicación, telecomunicacion y Señalamiento</t>
  </si>
  <si>
    <t>Instrumental medico y de laboratorio</t>
  </si>
  <si>
    <r>
      <rPr>
        <b/>
        <sz val="12"/>
        <color theme="1"/>
        <rFont val="Calibri"/>
        <family val="2"/>
        <scheme val="minor"/>
      </rPr>
      <t xml:space="preserve">Otros Ajustes: </t>
    </r>
    <r>
      <rPr>
        <sz val="12"/>
        <color theme="1"/>
        <rFont val="Calibri"/>
        <family val="2"/>
        <scheme val="minor"/>
      </rPr>
      <t>Debido a que algunos activos fueron incluidos de años anteriores en el sistema nos vemos en la necesidad de realizar algunos ajustes he incluirlos para este cierre, asi mismo, se presentan diferencias en los sistemas del  SIAB ya que algunos activos son aquiridos mediante cheque por la cuenta operativa. Las notas comparativas son tomadas de la los documentos en pdf</t>
    </r>
  </si>
  <si>
    <t xml:space="preserve">Otros equipos de Transporte </t>
  </si>
  <si>
    <t>Herramientas y Maquinas-Herramientas</t>
  </si>
  <si>
    <t>Equipo de generacion Electrica, Aparatos y Accesorios Electricos</t>
  </si>
  <si>
    <r>
      <t xml:space="preserve">Ajustes depreciacion:  </t>
    </r>
    <r>
      <rPr>
        <sz val="12"/>
        <color theme="1"/>
        <rFont val="Calibri"/>
        <family val="2"/>
        <scheme val="minor"/>
      </rPr>
      <t>se incluye la depreciacion acumulada del edificio y sus componentes que no fueron reflejadas en años anteriores.</t>
    </r>
  </si>
  <si>
    <t>Ajuste  Depreciacion de Bienes en Ajustes</t>
  </si>
  <si>
    <t>Depreciacion Registradas del periodo</t>
  </si>
  <si>
    <t xml:space="preserve">Edificio de Dos Niveles </t>
  </si>
  <si>
    <t xml:space="preserve">Debito </t>
  </si>
  <si>
    <t xml:space="preserve">Credito </t>
  </si>
  <si>
    <t>Ingreso por Facturacion CXC</t>
  </si>
  <si>
    <t>Cxc</t>
  </si>
  <si>
    <t xml:space="preserve">Inventario </t>
  </si>
  <si>
    <t xml:space="preserve">Seguros pendientes por amortizar </t>
  </si>
  <si>
    <t xml:space="preserve">Depreciacion acumulada </t>
  </si>
  <si>
    <t xml:space="preserve">Ajustes al partrimonio </t>
  </si>
  <si>
    <t>activos fijos</t>
  </si>
  <si>
    <r>
      <t xml:space="preserve">Nota explicativa </t>
    </r>
    <r>
      <rPr>
        <sz val="12"/>
        <color theme="1"/>
        <rFont val="Calibri"/>
        <family val="2"/>
        <scheme val="minor"/>
      </rPr>
      <t xml:space="preserve">Ajustes al Patrimonio, Se incluye la depresacion acumulada del edificio que no habia sido considerada en Estados Anteriores, mas los activos  que no fueron incluidos de años anteriores </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</si>
</sst>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 #,##0.00_-;_-* &quot;-&quot;??_-;_-@_-"/>
    <numFmt numFmtId="164" formatCode="_(* #,##0.00_);_(* \(#,##0.00\);_(* &quot;-&quot;??_);_(@_)"/>
    <numFmt numFmtId="165" formatCode="_-* #,##0.00\ _€_-;\-* #,##0.00\ _€_-;_-* &quot;-&quot;??\ _€_-;_-@_-"/>
  </numFmts>
  <fonts count="28" x14ac:knownFonts="1">
    <font>
      <sz val="11"/>
      <color theme="1"/>
      <name val="Calibri"/>
      <family val="2"/>
      <scheme val="minor"/>
    </font>
    <font>
      <sz val="14"/>
      <color theme="1"/>
      <name val="Calibri"/>
      <family val="2"/>
      <scheme val="minor"/>
    </font>
    <font>
      <sz val="12"/>
      <color theme="1"/>
      <name val="Calibri"/>
      <family val="2"/>
      <scheme val="minor"/>
    </font>
    <font>
      <b/>
      <sz val="20"/>
      <color theme="1"/>
      <name val="Calibri"/>
      <family val="2"/>
      <scheme val="minor"/>
    </font>
    <font>
      <b/>
      <sz val="12"/>
      <color theme="1"/>
      <name val="Calibri"/>
      <family val="2"/>
      <scheme val="minor"/>
    </font>
    <font>
      <sz val="12"/>
      <color rgb="FFC00000"/>
      <name val="Calibri"/>
      <family val="2"/>
      <scheme val="minor"/>
    </font>
    <font>
      <b/>
      <sz val="12"/>
      <color indexed="8"/>
      <name val="Times New Roman"/>
      <family val="1"/>
    </font>
    <font>
      <sz val="12"/>
      <color indexed="8"/>
      <name val="Times New Roman"/>
      <family val="1"/>
    </font>
    <font>
      <u/>
      <sz val="12"/>
      <color indexed="8"/>
      <name val="Times New Roman"/>
      <family val="1"/>
    </font>
    <font>
      <b/>
      <sz val="12"/>
      <name val="Calibri"/>
      <family val="2"/>
      <scheme val="minor"/>
    </font>
    <font>
      <sz val="11"/>
      <color theme="1"/>
      <name val="Calibri"/>
      <family val="2"/>
      <scheme val="minor"/>
    </font>
    <font>
      <sz val="12"/>
      <name val="Calibri"/>
      <family val="2"/>
      <scheme val="minor"/>
    </font>
    <font>
      <b/>
      <sz val="11"/>
      <color theme="1"/>
      <name val="Calibri"/>
      <family val="2"/>
      <scheme val="minor"/>
    </font>
    <font>
      <sz val="12"/>
      <color theme="1"/>
      <name val="Times New Roman"/>
      <family val="1"/>
    </font>
    <font>
      <sz val="12"/>
      <color indexed="14"/>
      <name val="Times New Roman"/>
      <family val="1"/>
    </font>
    <font>
      <sz val="12"/>
      <name val="Times New Roman"/>
      <family val="1"/>
    </font>
    <font>
      <b/>
      <sz val="12"/>
      <name val="Times New Roman"/>
      <family val="1"/>
    </font>
    <font>
      <b/>
      <i/>
      <sz val="12"/>
      <color indexed="8"/>
      <name val="Times New Roman"/>
      <family val="1"/>
    </font>
    <font>
      <sz val="12"/>
      <name val="Arial"/>
      <family val="2"/>
    </font>
    <font>
      <sz val="12"/>
      <color rgb="FF231F20"/>
      <name val="Times New Roman"/>
      <family val="1"/>
    </font>
    <font>
      <sz val="11"/>
      <name val="Times New Roman"/>
      <family val="1"/>
    </font>
    <font>
      <b/>
      <sz val="10"/>
      <color theme="1"/>
      <name val="Calibri"/>
      <family val="2"/>
      <scheme val="minor"/>
    </font>
    <font>
      <sz val="10"/>
      <color theme="1"/>
      <name val="Calibri"/>
      <family val="2"/>
      <scheme val="minor"/>
    </font>
    <font>
      <b/>
      <sz val="10"/>
      <name val="Calibri"/>
      <family val="2"/>
      <scheme val="minor"/>
    </font>
    <font>
      <b/>
      <sz val="11"/>
      <name val="Calibri"/>
      <family val="2"/>
      <scheme val="minor"/>
    </font>
    <font>
      <sz val="10"/>
      <name val="Calibri"/>
      <family val="2"/>
      <scheme val="minor"/>
    </font>
    <font>
      <sz val="11"/>
      <name val="Calibri"/>
      <family val="2"/>
      <scheme val="minor"/>
    </font>
    <font>
      <sz val="11"/>
      <color theme="1"/>
      <name val="Times New Roman"/>
      <family val="1"/>
    </font>
  </fonts>
  <fills count="5">
    <fill>
      <patternFill patternType="none"/>
    </fill>
    <fill>
      <patternFill patternType="gray125"/>
    </fill>
    <fill>
      <patternFill patternType="solid">
        <fgColor theme="2" tint="-9.9978637043366805E-2"/>
        <bgColor indexed="64"/>
      </patternFill>
    </fill>
    <fill>
      <patternFill patternType="solid">
        <fgColor theme="0" tint="-0.14999847407452621"/>
        <bgColor indexed="64"/>
      </patternFill>
    </fill>
    <fill>
      <patternFill patternType="solid">
        <fgColor theme="6" tint="0.59999389629810485"/>
        <bgColor indexed="64"/>
      </patternFill>
    </fill>
  </fills>
  <borders count="6">
    <border>
      <left/>
      <right/>
      <top/>
      <bottom/>
      <diagonal/>
    </border>
    <border>
      <left/>
      <right/>
      <top/>
      <bottom style="double">
        <color indexed="64"/>
      </bottom>
      <diagonal/>
    </border>
    <border>
      <left/>
      <right/>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s>
  <cellStyleXfs count="3">
    <xf numFmtId="0" fontId="0" fillId="0" borderId="0"/>
    <xf numFmtId="0" fontId="10" fillId="0" borderId="0"/>
    <xf numFmtId="43" fontId="10" fillId="0" borderId="0" applyFont="0" applyFill="0" applyBorder="0" applyAlignment="0" applyProtection="0"/>
  </cellStyleXfs>
  <cellXfs count="160">
    <xf numFmtId="0" fontId="0" fillId="0" borderId="0" xfId="0"/>
    <xf numFmtId="0" fontId="0" fillId="0" borderId="0" xfId="0"/>
    <xf numFmtId="0" fontId="2" fillId="0" borderId="0" xfId="0" applyFont="1"/>
    <xf numFmtId="43" fontId="2" fillId="0" borderId="0" xfId="0" applyNumberFormat="1" applyFont="1" applyBorder="1"/>
    <xf numFmtId="0" fontId="4" fillId="0" borderId="0" xfId="0" applyFont="1" applyAlignment="1">
      <alignment horizontal="center"/>
    </xf>
    <xf numFmtId="0" fontId="4" fillId="0" borderId="0" xfId="0" applyFont="1"/>
    <xf numFmtId="0" fontId="4" fillId="2" borderId="0" xfId="0" applyFont="1" applyFill="1"/>
    <xf numFmtId="0" fontId="4" fillId="2" borderId="0" xfId="0" applyFont="1" applyFill="1" applyAlignment="1">
      <alignment horizontal="center"/>
    </xf>
    <xf numFmtId="43" fontId="2" fillId="0" borderId="2" xfId="0" applyNumberFormat="1" applyFont="1" applyBorder="1"/>
    <xf numFmtId="43" fontId="4" fillId="0" borderId="3" xfId="0" applyNumberFormat="1" applyFont="1" applyBorder="1"/>
    <xf numFmtId="43" fontId="2" fillId="0" borderId="0" xfId="0" applyNumberFormat="1" applyFont="1"/>
    <xf numFmtId="43" fontId="4" fillId="2" borderId="3" xfId="0" applyNumberFormat="1" applyFont="1" applyFill="1" applyBorder="1"/>
    <xf numFmtId="43" fontId="4" fillId="0" borderId="1" xfId="0" applyNumberFormat="1" applyFont="1" applyBorder="1"/>
    <xf numFmtId="43" fontId="4" fillId="0" borderId="0" xfId="0" applyNumberFormat="1" applyFont="1" applyBorder="1"/>
    <xf numFmtId="0" fontId="4" fillId="3" borderId="0" xfId="0" applyFont="1" applyFill="1"/>
    <xf numFmtId="0" fontId="4" fillId="0" borderId="0" xfId="0" applyFont="1" applyFill="1"/>
    <xf numFmtId="43" fontId="4" fillId="0" borderId="3" xfId="0" applyNumberFormat="1" applyFont="1" applyFill="1" applyBorder="1"/>
    <xf numFmtId="0" fontId="4" fillId="0" borderId="0" xfId="0" applyFont="1" applyBorder="1"/>
    <xf numFmtId="0" fontId="6" fillId="0" borderId="0" xfId="0" applyFont="1" applyAlignment="1">
      <alignment vertical="center"/>
    </xf>
    <xf numFmtId="0" fontId="6" fillId="0" borderId="0" xfId="0" applyFont="1" applyAlignment="1">
      <alignment horizontal="left" vertical="center" indent="5"/>
    </xf>
    <xf numFmtId="0" fontId="7" fillId="0" borderId="0" xfId="0" applyFont="1" applyAlignment="1">
      <alignment vertical="center"/>
    </xf>
    <xf numFmtId="0" fontId="7" fillId="0" borderId="0" xfId="0" applyFont="1" applyAlignment="1">
      <alignment horizontal="left" vertical="center" indent="2"/>
    </xf>
    <xf numFmtId="0" fontId="0" fillId="0" borderId="0" xfId="0" applyFill="1"/>
    <xf numFmtId="0" fontId="9" fillId="0" borderId="0" xfId="0" applyFont="1" applyFill="1" applyAlignment="1">
      <alignment horizontal="center"/>
    </xf>
    <xf numFmtId="43" fontId="4" fillId="0" borderId="0" xfId="0" applyNumberFormat="1" applyFont="1" applyFill="1" applyBorder="1"/>
    <xf numFmtId="0" fontId="2" fillId="0" borderId="0" xfId="0" applyFont="1" applyAlignment="1">
      <alignment horizontal="left"/>
    </xf>
    <xf numFmtId="0" fontId="4" fillId="0" borderId="0" xfId="0" applyFont="1" applyAlignment="1">
      <alignment horizontal="left" wrapText="1"/>
    </xf>
    <xf numFmtId="0" fontId="4" fillId="0" borderId="0" xfId="0" applyFont="1" applyAlignment="1">
      <alignment horizontal="left"/>
    </xf>
    <xf numFmtId="0" fontId="6" fillId="0" borderId="0" xfId="0" applyFont="1" applyAlignment="1">
      <alignment horizontal="left" vertical="center"/>
    </xf>
    <xf numFmtId="0" fontId="2" fillId="0" borderId="0" xfId="0" applyFont="1" applyAlignment="1">
      <alignment horizontal="left" wrapText="1"/>
    </xf>
    <xf numFmtId="0" fontId="2" fillId="0" borderId="0" xfId="0" applyFont="1" applyBorder="1"/>
    <xf numFmtId="0" fontId="4" fillId="0" borderId="0" xfId="0" applyFont="1" applyBorder="1" applyAlignment="1">
      <alignment horizontal="left" wrapText="1"/>
    </xf>
    <xf numFmtId="0" fontId="2" fillId="0" borderId="0" xfId="0" applyFont="1" applyFill="1"/>
    <xf numFmtId="43" fontId="2" fillId="0" borderId="0" xfId="0" applyNumberFormat="1" applyFont="1" applyFill="1"/>
    <xf numFmtId="43" fontId="2" fillId="0" borderId="0" xfId="0" applyNumberFormat="1" applyFont="1" applyAlignment="1">
      <alignment horizontal="left" wrapText="1"/>
    </xf>
    <xf numFmtId="43" fontId="4" fillId="0" borderId="3" xfId="0" applyNumberFormat="1" applyFont="1" applyBorder="1" applyAlignment="1">
      <alignment horizontal="left" wrapText="1"/>
    </xf>
    <xf numFmtId="0" fontId="4" fillId="0" borderId="2" xfId="0" applyFont="1" applyBorder="1"/>
    <xf numFmtId="0" fontId="12" fillId="0" borderId="0" xfId="0" applyFont="1"/>
    <xf numFmtId="0" fontId="6" fillId="0" borderId="0" xfId="0" applyFont="1" applyAlignment="1">
      <alignment horizontal="justify" vertical="center"/>
    </xf>
    <xf numFmtId="0" fontId="13" fillId="0" borderId="0" xfId="0" applyFont="1"/>
    <xf numFmtId="0" fontId="13" fillId="0" borderId="0" xfId="0" applyFont="1" applyBorder="1"/>
    <xf numFmtId="0" fontId="7" fillId="0" borderId="0" xfId="0" applyFont="1" applyAlignment="1">
      <alignment horizontal="left" vertical="center"/>
    </xf>
    <xf numFmtId="0" fontId="7" fillId="0" borderId="0" xfId="0" applyFont="1" applyAlignment="1">
      <alignment horizontal="justify" vertical="center"/>
    </xf>
    <xf numFmtId="0" fontId="7" fillId="0" borderId="0" xfId="0" applyFont="1" applyAlignment="1">
      <alignment horizontal="center" vertical="center"/>
    </xf>
    <xf numFmtId="0" fontId="15" fillId="0" borderId="0" xfId="0" applyFont="1" applyFill="1" applyAlignment="1">
      <alignment horizontal="left" vertical="center"/>
    </xf>
    <xf numFmtId="0" fontId="15" fillId="0" borderId="0" xfId="0" applyFont="1" applyFill="1"/>
    <xf numFmtId="0" fontId="15" fillId="0" borderId="0" xfId="0" applyFont="1" applyFill="1" applyBorder="1"/>
    <xf numFmtId="0" fontId="11" fillId="0" borderId="0" xfId="0" applyFont="1" applyFill="1"/>
    <xf numFmtId="0" fontId="15" fillId="0" borderId="0" xfId="0" applyFont="1" applyFill="1" applyAlignment="1">
      <alignment horizontal="center" vertical="center"/>
    </xf>
    <xf numFmtId="164" fontId="6" fillId="0" borderId="0" xfId="0" applyNumberFormat="1" applyFont="1" applyBorder="1"/>
    <xf numFmtId="0" fontId="2" fillId="0" borderId="0" xfId="0" applyFont="1" applyAlignment="1">
      <alignment horizontal="left" wrapText="1"/>
    </xf>
    <xf numFmtId="0" fontId="7" fillId="0" borderId="0" xfId="0" applyFont="1" applyBorder="1" applyAlignment="1">
      <alignment vertical="center" wrapText="1"/>
    </xf>
    <xf numFmtId="0" fontId="7" fillId="0" borderId="0" xfId="0" applyFont="1" applyBorder="1" applyAlignment="1">
      <alignment vertical="center"/>
    </xf>
    <xf numFmtId="43" fontId="7" fillId="0" borderId="0" xfId="0" applyNumberFormat="1" applyFont="1" applyBorder="1" applyAlignment="1">
      <alignment vertical="center" wrapText="1"/>
    </xf>
    <xf numFmtId="43" fontId="7" fillId="0" borderId="0" xfId="0" applyNumberFormat="1" applyFont="1" applyBorder="1" applyAlignment="1">
      <alignment vertical="center"/>
    </xf>
    <xf numFmtId="43" fontId="7" fillId="0" borderId="2" xfId="0" applyNumberFormat="1" applyFont="1" applyBorder="1" applyAlignment="1">
      <alignment vertical="center"/>
    </xf>
    <xf numFmtId="0" fontId="6" fillId="0" borderId="0" xfId="0" applyFont="1" applyBorder="1" applyAlignment="1">
      <alignment vertical="center"/>
    </xf>
    <xf numFmtId="0" fontId="4" fillId="0" borderId="0" xfId="0" applyFont="1" applyBorder="1" applyAlignment="1">
      <alignment horizontal="left"/>
    </xf>
    <xf numFmtId="0" fontId="7" fillId="0" borderId="0" xfId="0" applyFont="1" applyBorder="1" applyAlignment="1">
      <alignment horizontal="left" vertical="center"/>
    </xf>
    <xf numFmtId="164" fontId="6" fillId="0" borderId="3" xfId="0" applyNumberFormat="1" applyFont="1" applyBorder="1"/>
    <xf numFmtId="0" fontId="7" fillId="0" borderId="0" xfId="0" applyFont="1" applyAlignment="1">
      <alignment horizontal="left" vertical="center"/>
    </xf>
    <xf numFmtId="0" fontId="18" fillId="0" borderId="0" xfId="0" applyFont="1" applyBorder="1" applyAlignment="1"/>
    <xf numFmtId="43" fontId="9" fillId="0" borderId="0" xfId="0" applyNumberFormat="1" applyFont="1" applyFill="1" applyBorder="1"/>
    <xf numFmtId="0" fontId="9" fillId="0" borderId="0" xfId="0" applyFont="1" applyFill="1" applyBorder="1"/>
    <xf numFmtId="0" fontId="11" fillId="0" borderId="0" xfId="0" applyFont="1" applyFill="1" applyBorder="1"/>
    <xf numFmtId="0" fontId="7" fillId="0" borderId="0" xfId="0" applyFont="1" applyFill="1" applyBorder="1" applyAlignment="1">
      <alignment vertical="center"/>
    </xf>
    <xf numFmtId="43" fontId="7" fillId="0" borderId="0" xfId="0" applyNumberFormat="1" applyFont="1" applyFill="1" applyBorder="1" applyAlignment="1">
      <alignment vertical="center" wrapText="1"/>
    </xf>
    <xf numFmtId="43" fontId="11" fillId="0" borderId="0" xfId="0" applyNumberFormat="1" applyFont="1"/>
    <xf numFmtId="43" fontId="11" fillId="0" borderId="0" xfId="0" applyNumberFormat="1" applyFont="1" applyBorder="1"/>
    <xf numFmtId="43" fontId="11" fillId="0" borderId="0" xfId="0" applyNumberFormat="1" applyFont="1" applyBorder="1" applyAlignment="1"/>
    <xf numFmtId="43" fontId="2" fillId="0" borderId="0" xfId="0" applyNumberFormat="1" applyFont="1" applyFill="1" applyBorder="1"/>
    <xf numFmtId="0" fontId="4" fillId="2" borderId="2" xfId="0" applyFont="1" applyFill="1" applyBorder="1" applyAlignment="1">
      <alignment horizontal="center"/>
    </xf>
    <xf numFmtId="43" fontId="2" fillId="0" borderId="0" xfId="0" applyNumberFormat="1" applyFont="1" applyFill="1" applyAlignment="1">
      <alignment horizontal="center"/>
    </xf>
    <xf numFmtId="164" fontId="4" fillId="0" borderId="0" xfId="0" applyNumberFormat="1" applyFont="1"/>
    <xf numFmtId="164" fontId="7" fillId="0" borderId="0" xfId="0" applyNumberFormat="1" applyFont="1" applyBorder="1" applyAlignment="1">
      <alignment vertical="center"/>
    </xf>
    <xf numFmtId="164" fontId="2" fillId="0" borderId="0" xfId="0" applyNumberFormat="1" applyFont="1" applyAlignment="1">
      <alignment horizontal="left" wrapText="1"/>
    </xf>
    <xf numFmtId="43" fontId="2" fillId="0" borderId="2" xfId="0" applyNumberFormat="1" applyFont="1" applyFill="1" applyBorder="1"/>
    <xf numFmtId="43" fontId="19" fillId="0" borderId="0" xfId="0" applyNumberFormat="1" applyFont="1" applyAlignment="1">
      <alignment horizontal="center" vertical="center" wrapText="1"/>
    </xf>
    <xf numFmtId="43" fontId="19" fillId="0" borderId="0" xfId="0" applyNumberFormat="1" applyFont="1" applyFill="1" applyBorder="1" applyAlignment="1">
      <alignment horizontal="center" vertical="center" wrapText="1"/>
    </xf>
    <xf numFmtId="43" fontId="19" fillId="0" borderId="0" xfId="0" applyNumberFormat="1" applyFont="1" applyFill="1" applyAlignment="1">
      <alignment horizontal="center" vertical="center" wrapText="1"/>
    </xf>
    <xf numFmtId="165" fontId="4" fillId="0" borderId="0" xfId="0" applyNumberFormat="1" applyFont="1" applyFill="1"/>
    <xf numFmtId="43" fontId="20" fillId="0" borderId="0" xfId="0" applyNumberFormat="1" applyFont="1" applyFill="1" applyBorder="1" applyAlignment="1">
      <alignment horizontal="center" vertical="top" wrapText="1"/>
    </xf>
    <xf numFmtId="165" fontId="12" fillId="0" borderId="0" xfId="0" applyNumberFormat="1" applyFont="1" applyFill="1" applyBorder="1"/>
    <xf numFmtId="43" fontId="12" fillId="0" borderId="2" xfId="0" applyNumberFormat="1" applyFont="1" applyBorder="1"/>
    <xf numFmtId="0" fontId="2" fillId="0" borderId="0" xfId="0" applyFont="1" applyAlignment="1">
      <alignment horizontal="left" wrapText="1"/>
    </xf>
    <xf numFmtId="0" fontId="7" fillId="0" borderId="0" xfId="0" applyFont="1" applyAlignment="1">
      <alignment horizontal="left" vertical="center"/>
    </xf>
    <xf numFmtId="0" fontId="2" fillId="0" borderId="0" xfId="0" applyFont="1" applyBorder="1" applyAlignment="1">
      <alignment horizontal="left" wrapText="1"/>
    </xf>
    <xf numFmtId="0" fontId="2" fillId="0" borderId="0" xfId="0" applyFont="1" applyBorder="1" applyAlignment="1">
      <alignment horizontal="left" wrapText="1"/>
    </xf>
    <xf numFmtId="165" fontId="21" fillId="0" borderId="3" xfId="0" applyNumberFormat="1" applyFont="1" applyFill="1" applyBorder="1"/>
    <xf numFmtId="43" fontId="21" fillId="0" borderId="4" xfId="0" applyNumberFormat="1" applyFont="1" applyBorder="1" applyAlignment="1">
      <alignment horizontal="center" wrapText="1"/>
    </xf>
    <xf numFmtId="43" fontId="23" fillId="0" borderId="4" xfId="0" applyNumberFormat="1" applyFont="1" applyFill="1" applyBorder="1"/>
    <xf numFmtId="43" fontId="22" fillId="0" borderId="4" xfId="0" applyNumberFormat="1" applyFont="1" applyFill="1" applyBorder="1"/>
    <xf numFmtId="43" fontId="21" fillId="0" borderId="4" xfId="0" applyNumberFormat="1" applyFont="1" applyFill="1" applyBorder="1"/>
    <xf numFmtId="43" fontId="22" fillId="0" borderId="4" xfId="0" applyNumberFormat="1" applyFont="1" applyBorder="1"/>
    <xf numFmtId="43" fontId="0" fillId="0" borderId="0" xfId="0" applyNumberFormat="1"/>
    <xf numFmtId="43" fontId="0" fillId="0" borderId="0" xfId="0" applyNumberFormat="1" applyFill="1"/>
    <xf numFmtId="0" fontId="6" fillId="0" borderId="0" xfId="0" applyFont="1"/>
    <xf numFmtId="0" fontId="4" fillId="0" borderId="4" xfId="0" applyFont="1" applyBorder="1" applyAlignment="1">
      <alignment horizontal="center" wrapText="1"/>
    </xf>
    <xf numFmtId="0" fontId="12" fillId="0" borderId="4" xfId="0" applyFont="1" applyBorder="1" applyAlignment="1">
      <alignment horizontal="center" vertical="center" wrapText="1"/>
    </xf>
    <xf numFmtId="0" fontId="12" fillId="0" borderId="4" xfId="0" applyFont="1" applyBorder="1" applyAlignment="1">
      <alignment horizontal="center" wrapText="1"/>
    </xf>
    <xf numFmtId="0" fontId="2" fillId="0" borderId="4" xfId="0" applyFont="1" applyBorder="1" applyAlignment="1">
      <alignment horizontal="center" wrapText="1"/>
    </xf>
    <xf numFmtId="43" fontId="24" fillId="0" borderId="4" xfId="0" applyNumberFormat="1" applyFont="1" applyFill="1" applyBorder="1" applyAlignment="1">
      <alignment horizontal="center"/>
    </xf>
    <xf numFmtId="43" fontId="12" fillId="0" borderId="4" xfId="0" applyNumberFormat="1" applyFont="1" applyBorder="1" applyAlignment="1">
      <alignment horizontal="center" wrapText="1"/>
    </xf>
    <xf numFmtId="43" fontId="12" fillId="0" borderId="4" xfId="0" applyNumberFormat="1" applyFont="1" applyFill="1" applyBorder="1" applyAlignment="1">
      <alignment horizontal="center" wrapText="1"/>
    </xf>
    <xf numFmtId="0" fontId="11" fillId="0" borderId="4" xfId="0" applyFont="1" applyFill="1" applyBorder="1" applyAlignment="1">
      <alignment horizontal="center" wrapText="1"/>
    </xf>
    <xf numFmtId="43" fontId="25" fillId="0" borderId="4" xfId="0" applyNumberFormat="1" applyFont="1" applyFill="1" applyBorder="1"/>
    <xf numFmtId="43" fontId="0" fillId="0" borderId="4" xfId="0" applyNumberFormat="1" applyFont="1" applyFill="1" applyBorder="1"/>
    <xf numFmtId="43" fontId="0" fillId="0" borderId="4" xfId="0" applyNumberFormat="1" applyFont="1" applyBorder="1" applyAlignment="1">
      <alignment horizontal="center"/>
    </xf>
    <xf numFmtId="43" fontId="0" fillId="0" borderId="4" xfId="0" applyNumberFormat="1" applyFont="1" applyBorder="1"/>
    <xf numFmtId="0" fontId="2" fillId="0" borderId="4" xfId="0" applyFont="1" applyFill="1" applyBorder="1" applyAlignment="1">
      <alignment horizontal="center" wrapText="1"/>
    </xf>
    <xf numFmtId="43" fontId="12" fillId="0" borderId="4" xfId="0" applyNumberFormat="1" applyFont="1" applyFill="1" applyBorder="1" applyAlignment="1">
      <alignment horizontal="center"/>
    </xf>
    <xf numFmtId="43" fontId="12" fillId="0" borderId="4" xfId="0" applyNumberFormat="1" applyFont="1" applyBorder="1" applyAlignment="1">
      <alignment horizontal="center"/>
    </xf>
    <xf numFmtId="0" fontId="9" fillId="3" borderId="0" xfId="0" applyFont="1" applyFill="1"/>
    <xf numFmtId="0" fontId="24" fillId="3" borderId="0" xfId="0" applyFont="1" applyFill="1" applyAlignment="1">
      <alignment horizontal="center"/>
    </xf>
    <xf numFmtId="0" fontId="11" fillId="0" borderId="0" xfId="0" applyFont="1"/>
    <xf numFmtId="43" fontId="26" fillId="0" borderId="0" xfId="0" applyNumberFormat="1" applyFont="1" applyFill="1" applyBorder="1"/>
    <xf numFmtId="43" fontId="26" fillId="0" borderId="2" xfId="0" applyNumberFormat="1" applyFont="1" applyFill="1" applyBorder="1"/>
    <xf numFmtId="0" fontId="9" fillId="0" borderId="0" xfId="0" applyFont="1"/>
    <xf numFmtId="43" fontId="24" fillId="0" borderId="3" xfId="0" applyNumberFormat="1" applyFont="1" applyFill="1" applyBorder="1"/>
    <xf numFmtId="0" fontId="12" fillId="0" borderId="0" xfId="0" applyFont="1" applyAlignment="1">
      <alignment horizontal="center"/>
    </xf>
    <xf numFmtId="43" fontId="0" fillId="0" borderId="0" xfId="2" applyFont="1"/>
    <xf numFmtId="0" fontId="15" fillId="0" borderId="0" xfId="1" applyFont="1" applyFill="1" applyBorder="1" applyAlignment="1" applyProtection="1">
      <alignment vertical="top"/>
    </xf>
    <xf numFmtId="43" fontId="15" fillId="0" borderId="0" xfId="1" applyNumberFormat="1" applyFont="1" applyFill="1" applyBorder="1" applyAlignment="1" applyProtection="1">
      <alignment vertical="top"/>
    </xf>
    <xf numFmtId="164" fontId="6" fillId="0" borderId="5" xfId="0" applyNumberFormat="1" applyFont="1" applyBorder="1"/>
    <xf numFmtId="0" fontId="15" fillId="0" borderId="0" xfId="0" applyFont="1" applyFill="1" applyBorder="1" applyAlignment="1" applyProtection="1">
      <alignment horizontal="left"/>
    </xf>
    <xf numFmtId="0" fontId="15" fillId="0" borderId="0" xfId="0" applyFont="1" applyFill="1" applyBorder="1" applyAlignment="1" applyProtection="1">
      <alignment wrapText="1"/>
    </xf>
    <xf numFmtId="0" fontId="7" fillId="0" borderId="0" xfId="0" applyFont="1" applyFill="1" applyBorder="1" applyAlignment="1">
      <alignment horizontal="left" vertical="center"/>
    </xf>
    <xf numFmtId="0" fontId="7" fillId="0" borderId="0" xfId="0" applyFont="1" applyFill="1" applyBorder="1" applyAlignment="1">
      <alignment vertical="center" wrapText="1"/>
    </xf>
    <xf numFmtId="0" fontId="2" fillId="0" borderId="0" xfId="0" applyFont="1" applyAlignment="1">
      <alignment horizontal="left" wrapText="1"/>
    </xf>
    <xf numFmtId="164" fontId="0" fillId="0" borderId="0" xfId="0" applyNumberFormat="1"/>
    <xf numFmtId="0" fontId="7" fillId="0" borderId="0" xfId="0" applyFont="1" applyAlignment="1">
      <alignment horizontal="left" vertical="center"/>
    </xf>
    <xf numFmtId="0" fontId="2" fillId="0" borderId="0" xfId="0" applyFont="1" applyBorder="1" applyAlignment="1">
      <alignment horizontal="left" wrapText="1"/>
    </xf>
    <xf numFmtId="43" fontId="21" fillId="0" borderId="4" xfId="0" applyNumberFormat="1" applyFont="1" applyFill="1" applyBorder="1" applyAlignment="1">
      <alignment horizontal="center" wrapText="1"/>
    </xf>
    <xf numFmtId="43" fontId="22" fillId="0" borderId="4" xfId="2" applyFont="1" applyBorder="1" applyAlignment="1">
      <alignment horizontal="right"/>
    </xf>
    <xf numFmtId="43" fontId="27" fillId="0" borderId="4" xfId="0" applyNumberFormat="1" applyFont="1" applyFill="1" applyBorder="1" applyAlignment="1">
      <alignment horizontal="center"/>
    </xf>
    <xf numFmtId="43" fontId="20" fillId="0" borderId="4" xfId="0" applyNumberFormat="1" applyFont="1" applyFill="1" applyBorder="1" applyAlignment="1">
      <alignment horizontal="center" wrapText="1"/>
    </xf>
    <xf numFmtId="0" fontId="4" fillId="0" borderId="4" xfId="0" applyFont="1" applyFill="1" applyBorder="1" applyAlignment="1">
      <alignment horizontal="center" vertical="center" wrapText="1"/>
    </xf>
    <xf numFmtId="43" fontId="21" fillId="0" borderId="4" xfId="0" applyNumberFormat="1" applyFont="1" applyFill="1" applyBorder="1" applyAlignment="1">
      <alignment horizontal="center"/>
    </xf>
    <xf numFmtId="43" fontId="0" fillId="0" borderId="2" xfId="2" applyFont="1" applyBorder="1"/>
    <xf numFmtId="0" fontId="0" fillId="0" borderId="0" xfId="0" applyAlignment="1"/>
    <xf numFmtId="0" fontId="0" fillId="0" borderId="0" xfId="0" applyBorder="1" applyAlignment="1"/>
    <xf numFmtId="43" fontId="22" fillId="0" borderId="0" xfId="0" applyNumberFormat="1" applyFont="1" applyBorder="1"/>
    <xf numFmtId="0" fontId="2" fillId="0" borderId="0" xfId="0" applyFont="1" applyBorder="1" applyAlignment="1">
      <alignment horizontal="left" wrapText="1"/>
    </xf>
    <xf numFmtId="0" fontId="4" fillId="2" borderId="0" xfId="0" applyFont="1" applyFill="1" applyBorder="1" applyAlignment="1">
      <alignment horizontal="center" wrapText="1"/>
    </xf>
    <xf numFmtId="0" fontId="6" fillId="0" borderId="0" xfId="0" applyFont="1" applyAlignment="1">
      <alignment horizontal="left" vertical="center"/>
    </xf>
    <xf numFmtId="0" fontId="2" fillId="0" borderId="0" xfId="0" applyFont="1" applyBorder="1" applyAlignment="1">
      <alignment horizontal="center" wrapText="1"/>
    </xf>
    <xf numFmtId="0" fontId="2" fillId="0" borderId="0" xfId="0" applyFont="1" applyAlignment="1">
      <alignment horizontal="left" wrapText="1"/>
    </xf>
    <xf numFmtId="0" fontId="16" fillId="0" borderId="0" xfId="0" applyFont="1" applyFill="1" applyAlignment="1">
      <alignment horizontal="left" vertical="center"/>
    </xf>
    <xf numFmtId="0" fontId="6" fillId="0" borderId="0" xfId="0" applyFont="1" applyFill="1" applyAlignment="1">
      <alignment horizontal="left" vertical="center"/>
    </xf>
    <xf numFmtId="0" fontId="2" fillId="0" borderId="0" xfId="0" applyFont="1" applyFill="1" applyAlignment="1">
      <alignment horizontal="left" wrapText="1"/>
    </xf>
    <xf numFmtId="0" fontId="4" fillId="2" borderId="0" xfId="0" applyFont="1" applyFill="1" applyBorder="1" applyAlignment="1">
      <alignment horizontal="left" wrapText="1"/>
    </xf>
    <xf numFmtId="0" fontId="7" fillId="0" borderId="0" xfId="0" applyFont="1" applyAlignment="1">
      <alignment horizontal="left" vertical="center"/>
    </xf>
    <xf numFmtId="0" fontId="4" fillId="0" borderId="0" xfId="0" applyFont="1" applyBorder="1" applyAlignment="1">
      <alignment horizontal="center" wrapText="1"/>
    </xf>
    <xf numFmtId="0" fontId="4" fillId="0" borderId="0" xfId="0" applyFont="1" applyFill="1" applyAlignment="1">
      <alignment horizontal="left" wrapText="1"/>
    </xf>
    <xf numFmtId="0" fontId="3" fillId="3" borderId="0" xfId="0" applyFont="1" applyFill="1" applyAlignment="1">
      <alignment horizontal="center" wrapText="1"/>
    </xf>
    <xf numFmtId="0" fontId="1" fillId="3" borderId="0" xfId="0" applyFont="1" applyFill="1" applyAlignment="1">
      <alignment horizontal="center" wrapText="1"/>
    </xf>
    <xf numFmtId="0" fontId="6" fillId="4" borderId="0" xfId="0" applyFont="1" applyFill="1" applyAlignment="1">
      <alignment horizontal="center" vertical="center"/>
    </xf>
    <xf numFmtId="0" fontId="7" fillId="4" borderId="0" xfId="0" applyFont="1" applyFill="1" applyAlignment="1">
      <alignment horizontal="center" vertical="center"/>
    </xf>
    <xf numFmtId="0" fontId="8" fillId="4" borderId="0" xfId="0" applyFont="1" applyFill="1" applyAlignment="1">
      <alignment horizontal="center" vertical="center"/>
    </xf>
    <xf numFmtId="0" fontId="0" fillId="0" borderId="0" xfId="0" applyAlignment="1">
      <alignment horizontal="center"/>
    </xf>
  </cellXfs>
  <cellStyles count="3">
    <cellStyle name="Millares" xfId="2" builtinId="3"/>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659"/>
  <sheetViews>
    <sheetView tabSelected="1" topLeftCell="A223" zoomScale="86" zoomScaleNormal="86" workbookViewId="0">
      <selection activeCell="G554" sqref="G554"/>
    </sheetView>
  </sheetViews>
  <sheetFormatPr baseColWidth="10" defaultRowHeight="15" x14ac:dyDescent="0.25"/>
  <cols>
    <col min="1" max="1" width="1" customWidth="1"/>
    <col min="2" max="2" width="20" customWidth="1"/>
    <col min="3" max="3" width="11.85546875" customWidth="1"/>
    <col min="4" max="4" width="13.140625" customWidth="1"/>
    <col min="5" max="5" width="16.7109375" bestFit="1" customWidth="1"/>
    <col min="6" max="6" width="11.42578125" customWidth="1"/>
    <col min="7" max="7" width="16.7109375" customWidth="1"/>
    <col min="8" max="8" width="12.85546875" customWidth="1"/>
    <col min="9" max="9" width="17.7109375" customWidth="1"/>
    <col min="10" max="10" width="18.42578125" bestFit="1" customWidth="1"/>
    <col min="11" max="11" width="21.5703125" customWidth="1"/>
    <col min="12" max="12" width="16.7109375" bestFit="1" customWidth="1"/>
  </cols>
  <sheetData>
    <row r="1" spans="2:10" ht="23.25" customHeight="1" x14ac:dyDescent="0.4">
      <c r="B1" s="154" t="s">
        <v>0</v>
      </c>
      <c r="C1" s="154"/>
      <c r="D1" s="154"/>
      <c r="E1" s="154"/>
      <c r="F1" s="154"/>
      <c r="G1" s="154"/>
      <c r="H1" s="154"/>
      <c r="I1" s="154"/>
      <c r="J1" s="154"/>
    </row>
    <row r="2" spans="2:10" ht="18.75" x14ac:dyDescent="0.3">
      <c r="B2" s="155" t="s">
        <v>1</v>
      </c>
      <c r="C2" s="155"/>
      <c r="D2" s="155"/>
      <c r="E2" s="155"/>
      <c r="F2" s="155"/>
      <c r="G2" s="155"/>
      <c r="H2" s="155"/>
      <c r="I2" s="155"/>
      <c r="J2" s="155"/>
    </row>
    <row r="3" spans="2:10" ht="15.75" x14ac:dyDescent="0.25">
      <c r="B3" s="156" t="s">
        <v>2</v>
      </c>
      <c r="C3" s="156"/>
      <c r="D3" s="156"/>
      <c r="E3" s="156"/>
      <c r="F3" s="156"/>
      <c r="G3" s="156"/>
      <c r="H3" s="156"/>
      <c r="I3" s="156"/>
      <c r="J3" s="156"/>
    </row>
    <row r="4" spans="2:10" ht="15.75" x14ac:dyDescent="0.25">
      <c r="B4" s="156" t="s">
        <v>3</v>
      </c>
      <c r="C4" s="156"/>
      <c r="D4" s="156"/>
      <c r="E4" s="156"/>
      <c r="F4" s="156"/>
      <c r="G4" s="156"/>
      <c r="H4" s="156"/>
      <c r="I4" s="156"/>
      <c r="J4" s="156"/>
    </row>
    <row r="5" spans="2:10" ht="15.75" x14ac:dyDescent="0.25">
      <c r="B5" s="157" t="s">
        <v>487</v>
      </c>
      <c r="C5" s="157"/>
      <c r="D5" s="157"/>
      <c r="E5" s="157"/>
      <c r="F5" s="157"/>
      <c r="G5" s="157"/>
      <c r="H5" s="157"/>
      <c r="I5" s="157"/>
      <c r="J5" s="157"/>
    </row>
    <row r="6" spans="2:10" ht="15.75" x14ac:dyDescent="0.25">
      <c r="B6" s="158" t="s">
        <v>4</v>
      </c>
      <c r="C6" s="158"/>
      <c r="D6" s="158"/>
      <c r="E6" s="158"/>
      <c r="F6" s="158"/>
      <c r="G6" s="158"/>
      <c r="H6" s="158"/>
      <c r="I6" s="158"/>
      <c r="J6" s="158"/>
    </row>
    <row r="7" spans="2:10" ht="15.75" x14ac:dyDescent="0.25">
      <c r="B7" s="38" t="s">
        <v>5</v>
      </c>
      <c r="C7" s="39"/>
      <c r="D7" s="40"/>
      <c r="E7" s="39"/>
      <c r="F7" s="4"/>
      <c r="G7" s="2"/>
      <c r="H7" s="2"/>
      <c r="I7" s="2"/>
      <c r="J7" s="2"/>
    </row>
    <row r="8" spans="2:10" ht="15.75" x14ac:dyDescent="0.25">
      <c r="B8" s="144" t="s">
        <v>6</v>
      </c>
      <c r="C8" s="144"/>
      <c r="D8" s="144"/>
      <c r="E8" s="144"/>
      <c r="F8" s="144"/>
      <c r="G8" s="144"/>
      <c r="H8" s="144"/>
      <c r="I8" s="144"/>
      <c r="J8" s="144"/>
    </row>
    <row r="9" spans="2:10" ht="15.75" x14ac:dyDescent="0.25">
      <c r="B9" s="144" t="s">
        <v>384</v>
      </c>
      <c r="C9" s="144"/>
      <c r="D9" s="144"/>
      <c r="E9" s="144"/>
      <c r="F9" s="144"/>
      <c r="G9" s="144"/>
      <c r="H9" s="144"/>
      <c r="I9" s="144"/>
      <c r="J9" s="144"/>
    </row>
    <row r="10" spans="2:10" ht="15.75" x14ac:dyDescent="0.25">
      <c r="B10" s="18" t="s">
        <v>7</v>
      </c>
      <c r="C10" s="39"/>
      <c r="D10" s="40"/>
      <c r="E10" s="39"/>
      <c r="F10" s="4"/>
      <c r="G10" s="2"/>
      <c r="H10" s="2"/>
      <c r="I10" s="2"/>
      <c r="J10" s="2"/>
    </row>
    <row r="11" spans="2:10" ht="15.75" x14ac:dyDescent="0.25">
      <c r="B11" s="18" t="s">
        <v>8</v>
      </c>
      <c r="C11" s="39"/>
      <c r="D11" s="40"/>
      <c r="E11" s="39"/>
      <c r="F11" s="4"/>
      <c r="G11" s="2"/>
      <c r="H11" s="2"/>
      <c r="I11" s="2"/>
      <c r="J11" s="2"/>
    </row>
    <row r="12" spans="2:10" ht="15.75" x14ac:dyDescent="0.25">
      <c r="B12" s="19" t="s">
        <v>312</v>
      </c>
      <c r="C12" s="39"/>
      <c r="D12" s="40"/>
      <c r="E12" s="39"/>
      <c r="F12" s="4"/>
      <c r="G12" s="2"/>
      <c r="H12" s="2"/>
      <c r="I12" s="2"/>
      <c r="J12" s="2"/>
    </row>
    <row r="13" spans="2:10" ht="15.75" x14ac:dyDescent="0.25">
      <c r="B13" s="20" t="s">
        <v>9</v>
      </c>
      <c r="C13" s="39"/>
      <c r="D13" s="40"/>
      <c r="E13" s="39"/>
      <c r="F13" s="4"/>
      <c r="G13" s="2"/>
      <c r="H13" s="2"/>
      <c r="I13" s="2"/>
      <c r="J13" s="2"/>
    </row>
    <row r="14" spans="2:10" ht="15.75" x14ac:dyDescent="0.25">
      <c r="B14" s="20" t="s">
        <v>10</v>
      </c>
      <c r="C14" s="39"/>
      <c r="D14" s="40"/>
      <c r="E14" s="39"/>
      <c r="F14" s="4"/>
      <c r="G14" s="2"/>
      <c r="H14" s="2"/>
      <c r="I14" s="2"/>
      <c r="J14" s="2"/>
    </row>
    <row r="15" spans="2:10" ht="15.75" x14ac:dyDescent="0.25">
      <c r="B15" s="20" t="s">
        <v>11</v>
      </c>
      <c r="C15" s="39"/>
      <c r="D15" s="40"/>
      <c r="E15" s="39"/>
      <c r="F15" s="4"/>
      <c r="G15" s="2"/>
      <c r="H15" s="2"/>
      <c r="I15" s="2"/>
      <c r="J15" s="2"/>
    </row>
    <row r="16" spans="2:10" ht="15.75" x14ac:dyDescent="0.25">
      <c r="B16" s="20" t="s">
        <v>12</v>
      </c>
      <c r="C16" s="39"/>
      <c r="D16" s="40"/>
      <c r="E16" s="39"/>
      <c r="F16" s="4"/>
      <c r="G16" s="2"/>
      <c r="H16" s="2"/>
      <c r="I16" s="2"/>
      <c r="J16" s="2"/>
    </row>
    <row r="17" spans="2:10" ht="15.75" x14ac:dyDescent="0.25">
      <c r="B17" s="19" t="s">
        <v>313</v>
      </c>
      <c r="C17" s="39"/>
      <c r="D17" s="40"/>
      <c r="E17" s="39"/>
      <c r="F17" s="4"/>
      <c r="G17" s="2"/>
      <c r="H17" s="2"/>
      <c r="I17" s="2"/>
      <c r="J17" s="2"/>
    </row>
    <row r="18" spans="2:10" ht="15.75" x14ac:dyDescent="0.25">
      <c r="B18" s="21"/>
      <c r="C18" s="39"/>
      <c r="D18" s="40"/>
      <c r="E18" s="39"/>
      <c r="F18" s="4"/>
      <c r="G18" s="2"/>
      <c r="H18" s="2"/>
      <c r="I18" s="2"/>
      <c r="J18" s="2"/>
    </row>
    <row r="19" spans="2:10" ht="15.75" x14ac:dyDescent="0.25">
      <c r="B19" s="20" t="s">
        <v>13</v>
      </c>
      <c r="C19" s="39"/>
      <c r="D19" s="40"/>
      <c r="E19" s="39"/>
      <c r="F19" s="4"/>
      <c r="G19" s="2"/>
      <c r="H19" s="2"/>
      <c r="I19" s="2"/>
      <c r="J19" s="2"/>
    </row>
    <row r="20" spans="2:10" ht="15.75" x14ac:dyDescent="0.25">
      <c r="B20" s="20" t="s">
        <v>14</v>
      </c>
      <c r="C20" s="39"/>
      <c r="D20" s="40"/>
      <c r="E20" s="39"/>
      <c r="F20" s="4"/>
      <c r="G20" s="2"/>
      <c r="H20" s="2"/>
      <c r="I20" s="2"/>
      <c r="J20" s="2"/>
    </row>
    <row r="21" spans="2:10" ht="15.75" x14ac:dyDescent="0.25">
      <c r="B21" s="20" t="s">
        <v>15</v>
      </c>
      <c r="C21" s="39"/>
      <c r="D21" s="40"/>
      <c r="E21" s="39"/>
      <c r="F21" s="4"/>
      <c r="G21" s="2"/>
      <c r="H21" s="2"/>
      <c r="I21" s="2"/>
      <c r="J21" s="2"/>
    </row>
    <row r="22" spans="2:10" ht="15.75" x14ac:dyDescent="0.25">
      <c r="B22" s="20"/>
      <c r="C22" s="39"/>
      <c r="D22" s="40"/>
      <c r="E22" s="39"/>
      <c r="F22" s="4"/>
      <c r="G22" s="2"/>
      <c r="H22" s="2"/>
      <c r="I22" s="2"/>
      <c r="J22" s="2"/>
    </row>
    <row r="23" spans="2:10" ht="15.75" x14ac:dyDescent="0.25">
      <c r="B23" s="18" t="s">
        <v>16</v>
      </c>
      <c r="C23" s="39"/>
      <c r="D23" s="40"/>
      <c r="E23" s="39"/>
      <c r="F23" s="4"/>
      <c r="G23" s="2"/>
      <c r="H23" s="2"/>
      <c r="I23" s="2"/>
      <c r="J23" s="2"/>
    </row>
    <row r="24" spans="2:10" ht="15.75" x14ac:dyDescent="0.25">
      <c r="B24" s="20"/>
      <c r="C24" s="39"/>
      <c r="D24" s="40"/>
      <c r="E24" s="39"/>
      <c r="F24" s="4"/>
      <c r="G24" s="2"/>
      <c r="H24" s="2"/>
      <c r="I24" s="2"/>
      <c r="J24" s="2"/>
    </row>
    <row r="25" spans="2:10" ht="15.75" x14ac:dyDescent="0.25">
      <c r="B25" s="20" t="s">
        <v>177</v>
      </c>
      <c r="C25" s="39"/>
      <c r="D25" s="40"/>
      <c r="E25" s="39"/>
      <c r="F25" s="4"/>
      <c r="G25" s="2"/>
      <c r="H25" s="2"/>
      <c r="I25" s="2"/>
      <c r="J25" s="2"/>
    </row>
    <row r="26" spans="2:10" ht="15.75" x14ac:dyDescent="0.25">
      <c r="B26" s="20" t="s">
        <v>436</v>
      </c>
      <c r="C26" s="39"/>
      <c r="D26" s="40"/>
      <c r="E26" s="39"/>
      <c r="F26" s="4"/>
      <c r="G26" s="2"/>
      <c r="H26" s="2"/>
      <c r="I26" s="2"/>
      <c r="J26" s="2"/>
    </row>
    <row r="27" spans="2:10" s="1" customFormat="1" ht="15.75" x14ac:dyDescent="0.25">
      <c r="B27" s="20"/>
      <c r="C27" s="39"/>
      <c r="D27" s="40"/>
      <c r="E27" s="39"/>
      <c r="F27" s="4"/>
      <c r="G27" s="2"/>
      <c r="H27" s="2"/>
      <c r="I27" s="2"/>
      <c r="J27" s="2"/>
    </row>
    <row r="28" spans="2:10" s="1" customFormat="1" ht="15.75" x14ac:dyDescent="0.25">
      <c r="B28" s="20" t="s">
        <v>178</v>
      </c>
      <c r="C28" s="39"/>
      <c r="D28" s="40"/>
      <c r="E28" s="39"/>
      <c r="F28" s="4"/>
      <c r="G28" s="2"/>
      <c r="H28" s="2"/>
      <c r="I28" s="2"/>
      <c r="J28" s="2"/>
    </row>
    <row r="29" spans="2:10" ht="15.75" x14ac:dyDescent="0.25">
      <c r="B29" s="20" t="s">
        <v>179</v>
      </c>
      <c r="C29" s="39"/>
      <c r="D29" s="40"/>
      <c r="E29" s="39"/>
      <c r="F29" s="4"/>
      <c r="G29" s="2"/>
      <c r="H29" s="2"/>
      <c r="I29" s="2"/>
      <c r="J29" s="2"/>
    </row>
    <row r="30" spans="2:10" s="1" customFormat="1" ht="15.75" x14ac:dyDescent="0.25">
      <c r="B30" s="20"/>
      <c r="C30" s="39"/>
      <c r="D30" s="40"/>
      <c r="E30" s="39"/>
      <c r="F30" s="4"/>
      <c r="G30" s="2"/>
      <c r="H30" s="2"/>
      <c r="I30" s="2"/>
      <c r="J30" s="2"/>
    </row>
    <row r="31" spans="2:10" ht="15.75" x14ac:dyDescent="0.25">
      <c r="B31" s="18" t="s">
        <v>17</v>
      </c>
      <c r="C31" s="39"/>
      <c r="D31" s="40"/>
      <c r="E31" s="39"/>
      <c r="F31" s="4"/>
      <c r="G31" s="2"/>
      <c r="H31" s="2"/>
      <c r="I31" s="2"/>
      <c r="J31" s="2"/>
    </row>
    <row r="32" spans="2:10" ht="15.75" x14ac:dyDescent="0.25">
      <c r="B32" s="20"/>
      <c r="C32" s="39"/>
      <c r="D32" s="40"/>
      <c r="E32" s="39"/>
      <c r="F32" s="4"/>
      <c r="G32" s="2"/>
      <c r="H32" s="2"/>
      <c r="I32" s="2"/>
      <c r="J32" s="2"/>
    </row>
    <row r="33" spans="2:10" ht="22.5" customHeight="1" x14ac:dyDescent="0.25">
      <c r="B33" s="20" t="s">
        <v>180</v>
      </c>
      <c r="C33" s="39"/>
      <c r="D33" s="40"/>
      <c r="E33" s="39"/>
      <c r="F33" s="4"/>
      <c r="G33" s="2"/>
      <c r="H33" s="2"/>
      <c r="I33" s="2"/>
      <c r="J33" s="2"/>
    </row>
    <row r="34" spans="2:10" ht="21" customHeight="1" x14ac:dyDescent="0.25">
      <c r="B34" s="20" t="s">
        <v>181</v>
      </c>
      <c r="C34" s="39"/>
      <c r="D34" s="40"/>
      <c r="E34" s="39"/>
      <c r="F34" s="4"/>
      <c r="G34" s="2"/>
      <c r="H34" s="2"/>
      <c r="I34" s="2"/>
      <c r="J34" s="2"/>
    </row>
    <row r="35" spans="2:10" s="1" customFormat="1" ht="15.75" x14ac:dyDescent="0.25">
      <c r="B35" s="20"/>
      <c r="C35" s="39"/>
      <c r="D35" s="40"/>
      <c r="E35" s="39"/>
      <c r="F35" s="4"/>
      <c r="G35" s="2"/>
      <c r="H35" s="2"/>
      <c r="I35" s="2"/>
      <c r="J35" s="2"/>
    </row>
    <row r="36" spans="2:10" ht="15.75" x14ac:dyDescent="0.25">
      <c r="B36" s="18" t="s">
        <v>18</v>
      </c>
      <c r="C36" s="39"/>
      <c r="D36" s="40"/>
      <c r="E36" s="39"/>
      <c r="F36" s="4"/>
      <c r="G36" s="2"/>
      <c r="H36" s="2"/>
      <c r="I36" s="2"/>
      <c r="J36" s="2"/>
    </row>
    <row r="37" spans="2:10" ht="15.75" x14ac:dyDescent="0.25">
      <c r="B37" s="20"/>
      <c r="C37" s="39"/>
      <c r="D37" s="40"/>
      <c r="E37" s="39"/>
      <c r="F37" s="4"/>
      <c r="G37" s="2"/>
      <c r="H37" s="2"/>
      <c r="I37" s="2"/>
      <c r="J37" s="2"/>
    </row>
    <row r="38" spans="2:10" ht="21.75" customHeight="1" x14ac:dyDescent="0.25">
      <c r="B38" s="20" t="s">
        <v>19</v>
      </c>
      <c r="C38" s="39"/>
      <c r="D38" s="40"/>
      <c r="E38" s="39"/>
      <c r="F38" s="4"/>
      <c r="G38" s="2"/>
      <c r="H38" s="2"/>
      <c r="I38" s="2"/>
      <c r="J38" s="2"/>
    </row>
    <row r="39" spans="2:10" ht="24.75" customHeight="1" x14ac:dyDescent="0.25">
      <c r="B39" s="20" t="s">
        <v>20</v>
      </c>
      <c r="C39" s="39"/>
      <c r="D39" s="40"/>
      <c r="E39" s="39"/>
      <c r="F39" s="4"/>
      <c r="G39" s="2"/>
      <c r="H39" s="2"/>
      <c r="I39" s="2"/>
      <c r="J39" s="2"/>
    </row>
    <row r="40" spans="2:10" ht="22.5" customHeight="1" x14ac:dyDescent="0.25">
      <c r="B40" s="20" t="s">
        <v>21</v>
      </c>
      <c r="C40" s="39"/>
      <c r="D40" s="40"/>
      <c r="E40" s="39"/>
      <c r="F40" s="4"/>
      <c r="G40" s="2"/>
      <c r="H40" s="2"/>
      <c r="I40" s="2"/>
      <c r="J40" s="2"/>
    </row>
    <row r="41" spans="2:10" ht="24" customHeight="1" x14ac:dyDescent="0.25">
      <c r="B41" s="20" t="s">
        <v>22</v>
      </c>
      <c r="C41" s="39"/>
      <c r="D41" s="40"/>
      <c r="E41" s="39"/>
      <c r="F41" s="4"/>
      <c r="G41" s="2"/>
      <c r="H41" s="2"/>
      <c r="I41" s="2"/>
      <c r="J41" s="2"/>
    </row>
    <row r="42" spans="2:10" ht="21" customHeight="1" x14ac:dyDescent="0.25">
      <c r="B42" s="20" t="s">
        <v>182</v>
      </c>
      <c r="C42" s="39"/>
      <c r="D42" s="40"/>
      <c r="E42" s="39"/>
      <c r="F42" s="4"/>
      <c r="G42" s="2"/>
      <c r="H42" s="2"/>
      <c r="I42" s="2"/>
      <c r="J42" s="2"/>
    </row>
    <row r="43" spans="2:10" ht="22.5" customHeight="1" x14ac:dyDescent="0.25">
      <c r="B43" s="20" t="s">
        <v>183</v>
      </c>
      <c r="C43" s="39"/>
      <c r="D43" s="40"/>
      <c r="E43" s="39"/>
      <c r="F43" s="4"/>
      <c r="G43" s="2"/>
      <c r="H43" s="2"/>
      <c r="I43" s="2"/>
      <c r="J43" s="2"/>
    </row>
    <row r="44" spans="2:10" ht="25.5" customHeight="1" x14ac:dyDescent="0.25">
      <c r="B44" s="20" t="s">
        <v>184</v>
      </c>
      <c r="C44" s="39"/>
      <c r="D44" s="40"/>
      <c r="E44" s="39"/>
      <c r="F44" s="4"/>
      <c r="G44" s="2"/>
      <c r="H44" s="2"/>
      <c r="I44" s="2"/>
      <c r="J44" s="2"/>
    </row>
    <row r="45" spans="2:10" s="1" customFormat="1" ht="20.25" customHeight="1" x14ac:dyDescent="0.25">
      <c r="B45" s="20" t="s">
        <v>387</v>
      </c>
      <c r="C45" s="39"/>
      <c r="D45" s="40"/>
      <c r="E45" s="39"/>
      <c r="F45" s="4"/>
      <c r="G45" s="2"/>
      <c r="H45" s="2"/>
      <c r="I45" s="2"/>
      <c r="J45" s="2"/>
    </row>
    <row r="46" spans="2:10" s="1" customFormat="1" ht="15.75" x14ac:dyDescent="0.25">
      <c r="B46" s="20" t="s">
        <v>385</v>
      </c>
      <c r="C46" s="39"/>
      <c r="D46" s="40"/>
      <c r="E46" s="39"/>
      <c r="F46" s="4"/>
      <c r="G46" s="2"/>
      <c r="H46" s="2"/>
      <c r="I46" s="2"/>
      <c r="J46" s="2"/>
    </row>
    <row r="47" spans="2:10" s="1" customFormat="1" ht="15.75" x14ac:dyDescent="0.25">
      <c r="B47" s="20" t="s">
        <v>386</v>
      </c>
      <c r="C47" s="39"/>
      <c r="D47" s="40"/>
      <c r="E47" s="39"/>
      <c r="F47" s="4"/>
      <c r="G47" s="2"/>
      <c r="H47" s="2"/>
      <c r="I47" s="2"/>
      <c r="J47" s="2"/>
    </row>
    <row r="48" spans="2:10" s="1" customFormat="1" ht="15.75" x14ac:dyDescent="0.25">
      <c r="B48" s="20"/>
      <c r="C48" s="39"/>
      <c r="D48" s="40"/>
      <c r="E48" s="39"/>
      <c r="F48" s="4"/>
      <c r="G48" s="2"/>
      <c r="H48" s="2"/>
      <c r="I48" s="2"/>
      <c r="J48" s="2"/>
    </row>
    <row r="49" spans="2:10" ht="15.75" x14ac:dyDescent="0.25">
      <c r="B49" s="144" t="s">
        <v>158</v>
      </c>
      <c r="C49" s="144"/>
      <c r="D49" s="144"/>
      <c r="E49" s="144"/>
      <c r="F49" s="144"/>
      <c r="G49" s="144"/>
      <c r="H49" s="144"/>
      <c r="I49" s="144"/>
      <c r="J49" s="144"/>
    </row>
    <row r="50" spans="2:10" ht="15.75" x14ac:dyDescent="0.25">
      <c r="B50" s="144" t="s">
        <v>159</v>
      </c>
      <c r="C50" s="144"/>
      <c r="D50" s="144"/>
      <c r="E50" s="144"/>
      <c r="F50" s="144"/>
      <c r="G50" s="144"/>
      <c r="H50" s="144"/>
      <c r="I50" s="144"/>
      <c r="J50" s="144"/>
    </row>
    <row r="51" spans="2:10" ht="15.75" x14ac:dyDescent="0.25">
      <c r="B51" s="20" t="s">
        <v>160</v>
      </c>
      <c r="C51" s="39"/>
      <c r="D51" s="40"/>
      <c r="E51" s="39"/>
      <c r="F51" s="4"/>
      <c r="G51" s="2"/>
      <c r="H51" s="2"/>
      <c r="I51" s="2"/>
      <c r="J51" s="2"/>
    </row>
    <row r="52" spans="2:10" ht="15.75" x14ac:dyDescent="0.25">
      <c r="B52" s="20" t="s">
        <v>161</v>
      </c>
      <c r="C52" s="39"/>
      <c r="D52" s="40"/>
      <c r="E52" s="39"/>
      <c r="F52" s="4"/>
      <c r="G52" s="2"/>
      <c r="H52" s="2"/>
      <c r="I52" s="2"/>
      <c r="J52" s="2"/>
    </row>
    <row r="53" spans="2:10" ht="15.75" x14ac:dyDescent="0.25">
      <c r="B53" s="20"/>
      <c r="C53" s="39"/>
      <c r="D53" s="40"/>
      <c r="E53" s="39"/>
      <c r="F53" s="4"/>
      <c r="G53" s="2"/>
      <c r="H53" s="2"/>
      <c r="I53" s="2"/>
      <c r="J53" s="2"/>
    </row>
    <row r="54" spans="2:10" ht="15.75" x14ac:dyDescent="0.25">
      <c r="B54" s="20" t="s">
        <v>162</v>
      </c>
      <c r="C54" s="39"/>
      <c r="D54" s="40"/>
      <c r="E54" s="39"/>
      <c r="F54" s="4"/>
      <c r="G54" s="2"/>
      <c r="H54" s="2"/>
      <c r="I54" s="2"/>
      <c r="J54" s="2"/>
    </row>
    <row r="55" spans="2:10" ht="15.75" x14ac:dyDescent="0.25">
      <c r="B55" s="20" t="s">
        <v>163</v>
      </c>
      <c r="C55" s="39"/>
      <c r="D55" s="40"/>
      <c r="E55" s="39"/>
      <c r="F55" s="4"/>
      <c r="G55" s="2"/>
      <c r="H55" s="2"/>
      <c r="I55" s="2"/>
      <c r="J55" s="2"/>
    </row>
    <row r="56" spans="2:10" ht="15.75" x14ac:dyDescent="0.25">
      <c r="B56" s="41" t="s">
        <v>164</v>
      </c>
      <c r="C56" s="39"/>
      <c r="D56" s="40"/>
      <c r="E56" s="39"/>
      <c r="F56" s="4"/>
      <c r="G56" s="2"/>
      <c r="H56" s="2"/>
      <c r="I56" s="2"/>
      <c r="J56" s="2"/>
    </row>
    <row r="57" spans="2:10" s="1" customFormat="1" ht="15.75" x14ac:dyDescent="0.25">
      <c r="B57" s="41"/>
      <c r="C57" s="39"/>
      <c r="D57" s="40"/>
      <c r="E57" s="39"/>
      <c r="F57" s="4"/>
      <c r="G57" s="2"/>
      <c r="H57" s="2"/>
      <c r="I57" s="2"/>
      <c r="J57" s="2"/>
    </row>
    <row r="58" spans="2:10" s="1" customFormat="1" ht="15.75" x14ac:dyDescent="0.25">
      <c r="B58" s="41" t="s">
        <v>165</v>
      </c>
      <c r="C58" s="39"/>
      <c r="D58" s="40"/>
      <c r="E58" s="39"/>
      <c r="F58" s="4"/>
      <c r="G58" s="2"/>
      <c r="H58" s="2"/>
      <c r="I58" s="2"/>
      <c r="J58" s="2"/>
    </row>
    <row r="59" spans="2:10" s="1" customFormat="1" ht="15.75" x14ac:dyDescent="0.25">
      <c r="B59" s="41" t="s">
        <v>488</v>
      </c>
      <c r="C59" s="39"/>
      <c r="D59" s="40"/>
      <c r="E59" s="39"/>
      <c r="F59" s="4"/>
      <c r="G59" s="2"/>
      <c r="H59" s="2"/>
      <c r="I59" s="2"/>
      <c r="J59" s="2"/>
    </row>
    <row r="60" spans="2:10" s="1" customFormat="1" ht="15.75" x14ac:dyDescent="0.25">
      <c r="B60" s="41" t="s">
        <v>166</v>
      </c>
      <c r="C60" s="39"/>
      <c r="D60" s="40"/>
      <c r="E60" s="39"/>
      <c r="F60" s="4"/>
      <c r="G60" s="2"/>
      <c r="H60" s="2"/>
      <c r="I60" s="2"/>
      <c r="J60" s="2"/>
    </row>
    <row r="61" spans="2:10" s="1" customFormat="1" ht="15.75" x14ac:dyDescent="0.25">
      <c r="B61" s="41"/>
      <c r="C61" s="39"/>
      <c r="D61" s="40"/>
      <c r="E61" s="39"/>
      <c r="F61" s="4"/>
      <c r="G61" s="2"/>
      <c r="H61" s="2"/>
      <c r="I61" s="2"/>
      <c r="J61" s="2"/>
    </row>
    <row r="62" spans="2:10" s="1" customFormat="1" ht="15.75" x14ac:dyDescent="0.25">
      <c r="B62" s="41" t="s">
        <v>341</v>
      </c>
      <c r="C62" s="39"/>
      <c r="D62" s="40"/>
      <c r="E62" s="39"/>
      <c r="F62" s="4"/>
      <c r="G62" s="2"/>
      <c r="H62" s="2"/>
      <c r="I62" s="2"/>
      <c r="J62" s="2"/>
    </row>
    <row r="63" spans="2:10" s="1" customFormat="1" ht="11.25" customHeight="1" x14ac:dyDescent="0.25">
      <c r="B63" s="41"/>
      <c r="C63" s="39"/>
      <c r="D63" s="40"/>
      <c r="E63" s="39"/>
      <c r="F63" s="4"/>
      <c r="G63" s="2"/>
      <c r="H63" s="2"/>
      <c r="I63" s="2"/>
      <c r="J63" s="2"/>
    </row>
    <row r="64" spans="2:10" ht="15.75" x14ac:dyDescent="0.25">
      <c r="B64" s="28" t="s">
        <v>167</v>
      </c>
      <c r="C64" s="39"/>
      <c r="D64" s="40"/>
      <c r="E64" s="39"/>
      <c r="F64" s="4"/>
      <c r="G64" s="2"/>
      <c r="H64" s="2"/>
      <c r="I64" s="2"/>
      <c r="J64" s="2"/>
    </row>
    <row r="65" spans="2:10" ht="15.75" x14ac:dyDescent="0.25">
      <c r="B65" s="28" t="s">
        <v>168</v>
      </c>
      <c r="C65" s="39"/>
      <c r="D65" s="40"/>
      <c r="E65" s="39"/>
      <c r="F65" s="4"/>
      <c r="G65" s="2"/>
      <c r="H65" s="2"/>
      <c r="I65" s="2"/>
      <c r="J65" s="2"/>
    </row>
    <row r="66" spans="2:10" s="1" customFormat="1" ht="10.5" customHeight="1" x14ac:dyDescent="0.25">
      <c r="B66" s="41"/>
      <c r="C66" s="39"/>
      <c r="D66" s="40"/>
      <c r="E66" s="39"/>
      <c r="F66" s="4"/>
      <c r="G66" s="2"/>
      <c r="H66" s="2"/>
      <c r="I66" s="2"/>
      <c r="J66" s="2"/>
    </row>
    <row r="67" spans="2:10" s="1" customFormat="1" ht="15.75" x14ac:dyDescent="0.25">
      <c r="B67" s="41" t="s">
        <v>169</v>
      </c>
      <c r="C67" s="39"/>
      <c r="D67" s="40"/>
      <c r="E67" s="39"/>
      <c r="F67" s="4"/>
      <c r="G67" s="2"/>
      <c r="H67" s="2"/>
      <c r="I67" s="2"/>
      <c r="J67" s="2"/>
    </row>
    <row r="68" spans="2:10" s="1" customFormat="1" ht="12" customHeight="1" x14ac:dyDescent="0.25">
      <c r="B68" s="41"/>
      <c r="C68" s="39"/>
      <c r="D68" s="40"/>
      <c r="E68" s="39"/>
      <c r="F68" s="4"/>
      <c r="G68" s="2"/>
      <c r="H68" s="2"/>
      <c r="I68" s="2"/>
      <c r="J68" s="2"/>
    </row>
    <row r="69" spans="2:10" s="1" customFormat="1" ht="15.75" x14ac:dyDescent="0.25">
      <c r="B69" s="28" t="s">
        <v>170</v>
      </c>
      <c r="C69" s="39"/>
      <c r="D69" s="40"/>
      <c r="E69" s="39"/>
      <c r="F69" s="4"/>
      <c r="G69" s="2"/>
      <c r="H69" s="2"/>
      <c r="I69" s="2"/>
      <c r="J69" s="2"/>
    </row>
    <row r="70" spans="2:10" s="1" customFormat="1" ht="15.75" x14ac:dyDescent="0.25">
      <c r="B70" s="28" t="s">
        <v>171</v>
      </c>
      <c r="C70" s="39"/>
      <c r="D70" s="40"/>
      <c r="E70" s="39"/>
      <c r="F70" s="4"/>
      <c r="G70" s="2"/>
      <c r="H70" s="2"/>
      <c r="I70" s="2"/>
      <c r="J70" s="2"/>
    </row>
    <row r="71" spans="2:10" s="1" customFormat="1" ht="15.75" x14ac:dyDescent="0.25">
      <c r="B71" s="144" t="s">
        <v>185</v>
      </c>
      <c r="C71" s="144"/>
      <c r="D71" s="144"/>
      <c r="E71" s="144"/>
      <c r="F71" s="144"/>
      <c r="G71" s="144"/>
      <c r="H71" s="144"/>
      <c r="I71" s="144"/>
      <c r="J71" s="144"/>
    </row>
    <row r="72" spans="2:10" s="1" customFormat="1" ht="15.75" x14ac:dyDescent="0.25">
      <c r="B72" s="41" t="s">
        <v>23</v>
      </c>
      <c r="C72" s="39"/>
      <c r="D72" s="40"/>
      <c r="E72" s="39"/>
      <c r="F72" s="4"/>
      <c r="G72" s="2"/>
      <c r="H72" s="2"/>
      <c r="I72" s="2"/>
      <c r="J72" s="2"/>
    </row>
    <row r="73" spans="2:10" s="1" customFormat="1" ht="15.75" x14ac:dyDescent="0.25">
      <c r="B73" s="41" t="s">
        <v>24</v>
      </c>
      <c r="C73" s="39"/>
      <c r="D73" s="40"/>
      <c r="E73" s="39"/>
      <c r="F73" s="4"/>
      <c r="G73" s="2"/>
      <c r="H73" s="2"/>
      <c r="I73" s="2"/>
      <c r="J73" s="2"/>
    </row>
    <row r="74" spans="2:10" s="1" customFormat="1" ht="11.25" customHeight="1" x14ac:dyDescent="0.25">
      <c r="B74" s="42"/>
      <c r="C74" s="39"/>
      <c r="D74" s="40"/>
      <c r="E74" s="39"/>
      <c r="F74" s="4"/>
      <c r="G74" s="2"/>
      <c r="H74" s="2"/>
      <c r="I74" s="2"/>
      <c r="J74" s="2"/>
    </row>
    <row r="75" spans="2:10" s="1" customFormat="1" ht="15.75" x14ac:dyDescent="0.25">
      <c r="B75" s="144" t="s">
        <v>186</v>
      </c>
      <c r="C75" s="144"/>
      <c r="D75" s="144"/>
      <c r="E75" s="144"/>
      <c r="F75" s="144"/>
      <c r="G75" s="144"/>
      <c r="H75" s="144"/>
      <c r="I75" s="144"/>
      <c r="J75" s="144"/>
    </row>
    <row r="76" spans="2:10" s="1" customFormat="1" ht="15.75" x14ac:dyDescent="0.25">
      <c r="B76" s="41" t="s">
        <v>25</v>
      </c>
      <c r="C76" s="39"/>
      <c r="D76" s="40"/>
      <c r="E76" s="39"/>
      <c r="F76" s="4"/>
      <c r="G76" s="2"/>
      <c r="H76" s="2"/>
      <c r="I76" s="2"/>
      <c r="J76" s="2"/>
    </row>
    <row r="77" spans="2:10" s="1" customFormat="1" ht="15.75" x14ac:dyDescent="0.25">
      <c r="B77" s="41" t="s">
        <v>26</v>
      </c>
      <c r="C77" s="39"/>
      <c r="D77" s="40"/>
      <c r="E77" s="39"/>
      <c r="F77" s="4"/>
      <c r="G77" s="2"/>
      <c r="H77" s="2"/>
      <c r="I77" s="2"/>
      <c r="J77" s="2"/>
    </row>
    <row r="78" spans="2:10" s="1" customFormat="1" ht="15.75" x14ac:dyDescent="0.25">
      <c r="B78" s="41" t="s">
        <v>314</v>
      </c>
      <c r="C78" s="39"/>
      <c r="D78" s="40"/>
      <c r="E78" s="39"/>
      <c r="F78" s="4"/>
      <c r="G78" s="2"/>
      <c r="H78" s="2"/>
      <c r="I78" s="2"/>
      <c r="J78" s="2"/>
    </row>
    <row r="79" spans="2:10" s="1" customFormat="1" ht="9.75" customHeight="1" x14ac:dyDescent="0.25">
      <c r="B79" s="43"/>
      <c r="C79" s="39"/>
      <c r="D79" s="40"/>
      <c r="E79" s="39"/>
      <c r="F79" s="4"/>
      <c r="G79" s="2"/>
      <c r="H79" s="2"/>
      <c r="I79" s="2"/>
      <c r="J79" s="2"/>
    </row>
    <row r="80" spans="2:10" s="1" customFormat="1" ht="15.75" x14ac:dyDescent="0.25">
      <c r="B80" s="144" t="s">
        <v>187</v>
      </c>
      <c r="C80" s="144"/>
      <c r="D80" s="144"/>
      <c r="E80" s="144"/>
      <c r="F80" s="144"/>
      <c r="G80" s="144"/>
      <c r="H80" s="144"/>
      <c r="I80" s="144"/>
      <c r="J80" s="144"/>
    </row>
    <row r="81" spans="2:10" s="1" customFormat="1" ht="15.75" x14ac:dyDescent="0.25">
      <c r="B81" s="41" t="s">
        <v>27</v>
      </c>
      <c r="C81" s="39"/>
      <c r="D81" s="40"/>
      <c r="E81" s="39"/>
      <c r="F81" s="4"/>
      <c r="G81" s="2"/>
      <c r="H81" s="2"/>
      <c r="I81" s="2"/>
      <c r="J81" s="2"/>
    </row>
    <row r="82" spans="2:10" s="1" customFormat="1" ht="15.75" x14ac:dyDescent="0.25">
      <c r="B82" s="41" t="s">
        <v>28</v>
      </c>
      <c r="C82" s="39"/>
      <c r="D82" s="40"/>
      <c r="E82" s="39"/>
      <c r="F82" s="4"/>
      <c r="G82" s="2"/>
      <c r="H82" s="2"/>
      <c r="I82" s="2"/>
      <c r="J82" s="2"/>
    </row>
    <row r="83" spans="2:10" s="1" customFormat="1" ht="15.75" x14ac:dyDescent="0.25">
      <c r="B83" s="41" t="s">
        <v>29</v>
      </c>
      <c r="C83" s="39"/>
      <c r="D83" s="40"/>
      <c r="E83" s="39"/>
      <c r="F83" s="4"/>
      <c r="G83" s="2"/>
      <c r="H83" s="2"/>
      <c r="I83" s="2"/>
      <c r="J83" s="2"/>
    </row>
    <row r="84" spans="2:10" s="1" customFormat="1" ht="15.75" x14ac:dyDescent="0.25">
      <c r="B84" s="41" t="s">
        <v>30</v>
      </c>
      <c r="C84" s="39"/>
      <c r="D84" s="40"/>
      <c r="E84" s="39"/>
      <c r="F84" s="4"/>
      <c r="G84" s="2"/>
      <c r="H84" s="2"/>
      <c r="I84" s="2"/>
      <c r="J84" s="2"/>
    </row>
    <row r="85" spans="2:10" s="1" customFormat="1" ht="15.75" x14ac:dyDescent="0.25">
      <c r="B85" s="41" t="s">
        <v>31</v>
      </c>
      <c r="C85" s="39"/>
      <c r="D85" s="40"/>
      <c r="E85" s="39"/>
      <c r="F85" s="4"/>
      <c r="G85" s="2"/>
      <c r="H85" s="2"/>
      <c r="I85" s="2"/>
      <c r="J85" s="2"/>
    </row>
    <row r="86" spans="2:10" s="1" customFormat="1" ht="15.75" x14ac:dyDescent="0.25">
      <c r="B86" s="41" t="s">
        <v>32</v>
      </c>
      <c r="C86" s="39"/>
      <c r="D86" s="40"/>
      <c r="E86" s="39"/>
      <c r="F86" s="4"/>
      <c r="G86" s="2"/>
      <c r="H86" s="2"/>
      <c r="I86" s="2"/>
      <c r="J86" s="2"/>
    </row>
    <row r="87" spans="2:10" s="1" customFormat="1" ht="10.5" customHeight="1" x14ac:dyDescent="0.25">
      <c r="B87" s="43"/>
      <c r="C87" s="39"/>
      <c r="D87" s="40"/>
      <c r="E87" s="39"/>
      <c r="F87" s="4"/>
      <c r="G87" s="2"/>
      <c r="H87" s="2"/>
      <c r="I87" s="2"/>
      <c r="J87" s="2"/>
    </row>
    <row r="88" spans="2:10" s="1" customFormat="1" ht="15.75" x14ac:dyDescent="0.25">
      <c r="B88" s="144" t="s">
        <v>188</v>
      </c>
      <c r="C88" s="144"/>
      <c r="D88" s="144"/>
      <c r="E88" s="144"/>
      <c r="F88" s="144"/>
      <c r="G88" s="144"/>
      <c r="H88" s="144"/>
      <c r="I88" s="144"/>
      <c r="J88" s="144"/>
    </row>
    <row r="89" spans="2:10" s="1" customFormat="1" ht="15.75" x14ac:dyDescent="0.25">
      <c r="B89" s="41" t="s">
        <v>33</v>
      </c>
      <c r="C89" s="39"/>
      <c r="D89" s="40"/>
      <c r="E89" s="39"/>
      <c r="F89" s="4"/>
      <c r="G89" s="2"/>
      <c r="H89" s="2"/>
      <c r="I89" s="2"/>
      <c r="J89" s="2"/>
    </row>
    <row r="90" spans="2:10" s="1" customFormat="1" ht="15.75" x14ac:dyDescent="0.25">
      <c r="B90" s="41" t="s">
        <v>34</v>
      </c>
      <c r="C90" s="39"/>
      <c r="D90" s="40"/>
      <c r="E90" s="39"/>
      <c r="F90" s="4"/>
      <c r="G90" s="2"/>
      <c r="H90" s="2"/>
      <c r="I90" s="2"/>
      <c r="J90" s="2"/>
    </row>
    <row r="91" spans="2:10" s="1" customFormat="1" ht="15.75" x14ac:dyDescent="0.25">
      <c r="B91" s="41" t="s">
        <v>35</v>
      </c>
      <c r="C91" s="39"/>
      <c r="D91" s="40"/>
      <c r="E91" s="39"/>
      <c r="F91" s="4"/>
      <c r="G91" s="2"/>
      <c r="H91" s="2"/>
      <c r="I91" s="2"/>
      <c r="J91" s="2"/>
    </row>
    <row r="92" spans="2:10" s="1" customFormat="1" ht="15.75" x14ac:dyDescent="0.25">
      <c r="B92" s="41"/>
      <c r="C92" s="39"/>
      <c r="D92" s="40"/>
      <c r="E92" s="39"/>
      <c r="F92" s="4"/>
      <c r="G92" s="2"/>
      <c r="H92" s="2"/>
      <c r="I92" s="2"/>
      <c r="J92" s="2"/>
    </row>
    <row r="93" spans="2:10" s="1" customFormat="1" ht="15.75" x14ac:dyDescent="0.25">
      <c r="B93" s="144" t="s">
        <v>189</v>
      </c>
      <c r="C93" s="144"/>
      <c r="D93" s="144"/>
      <c r="E93" s="144"/>
      <c r="F93" s="144"/>
      <c r="G93" s="144"/>
      <c r="H93" s="144"/>
      <c r="I93" s="144"/>
      <c r="J93" s="144"/>
    </row>
    <row r="94" spans="2:10" s="1" customFormat="1" ht="15.75" x14ac:dyDescent="0.25">
      <c r="B94" s="41" t="s">
        <v>36</v>
      </c>
      <c r="C94" s="39"/>
      <c r="D94" s="40"/>
      <c r="E94" s="39"/>
      <c r="F94" s="4"/>
      <c r="G94" s="2"/>
      <c r="H94" s="2"/>
      <c r="I94" s="2"/>
      <c r="J94" s="2"/>
    </row>
    <row r="95" spans="2:10" s="1" customFormat="1" ht="15.75" x14ac:dyDescent="0.25">
      <c r="B95" s="41" t="s">
        <v>37</v>
      </c>
      <c r="C95" s="39"/>
      <c r="D95" s="40"/>
      <c r="E95" s="39"/>
      <c r="F95" s="4"/>
      <c r="G95" s="2"/>
      <c r="H95" s="2"/>
      <c r="I95" s="2"/>
      <c r="J95" s="2"/>
    </row>
    <row r="96" spans="2:10" s="1" customFormat="1" ht="15.75" x14ac:dyDescent="0.25">
      <c r="B96" s="41" t="s">
        <v>38</v>
      </c>
      <c r="C96" s="39"/>
      <c r="D96" s="40"/>
      <c r="E96" s="39"/>
      <c r="F96" s="4"/>
      <c r="G96" s="2"/>
      <c r="H96" s="2"/>
      <c r="I96" s="2"/>
      <c r="J96" s="2"/>
    </row>
    <row r="97" spans="2:10" s="1" customFormat="1" ht="15.75" x14ac:dyDescent="0.25">
      <c r="B97" s="41" t="s">
        <v>39</v>
      </c>
      <c r="C97" s="39"/>
      <c r="D97" s="40"/>
      <c r="E97" s="39"/>
      <c r="F97" s="4"/>
      <c r="G97" s="2"/>
      <c r="H97" s="2"/>
      <c r="I97" s="2"/>
      <c r="J97" s="2"/>
    </row>
    <row r="98" spans="2:10" s="1" customFormat="1" ht="15.75" x14ac:dyDescent="0.25">
      <c r="B98" s="41"/>
      <c r="C98" s="39"/>
      <c r="D98" s="40"/>
      <c r="E98" s="39"/>
      <c r="F98" s="4"/>
      <c r="G98" s="2"/>
      <c r="H98" s="2"/>
      <c r="I98" s="2"/>
      <c r="J98" s="2"/>
    </row>
    <row r="99" spans="2:10" s="1" customFormat="1" ht="15.75" x14ac:dyDescent="0.25">
      <c r="B99" s="41" t="s">
        <v>40</v>
      </c>
      <c r="C99" s="39"/>
      <c r="D99" s="40"/>
      <c r="E99" s="39"/>
      <c r="F99" s="4"/>
      <c r="G99" s="2"/>
      <c r="H99" s="2"/>
      <c r="I99" s="2"/>
      <c r="J99" s="2"/>
    </row>
    <row r="100" spans="2:10" s="1" customFormat="1" ht="15.75" x14ac:dyDescent="0.25">
      <c r="B100" s="41" t="s">
        <v>41</v>
      </c>
      <c r="C100" s="39"/>
      <c r="D100" s="40"/>
      <c r="E100" s="39"/>
      <c r="F100" s="4"/>
      <c r="G100" s="2"/>
      <c r="H100" s="2"/>
      <c r="I100" s="2"/>
      <c r="J100" s="2"/>
    </row>
    <row r="101" spans="2:10" s="1" customFormat="1" ht="15.75" x14ac:dyDescent="0.25">
      <c r="B101" s="85" t="s">
        <v>42</v>
      </c>
      <c r="C101" s="39"/>
      <c r="D101" s="40"/>
      <c r="E101" s="39"/>
      <c r="F101" s="4"/>
      <c r="G101" s="2"/>
      <c r="H101" s="2"/>
      <c r="I101" s="2"/>
      <c r="J101" s="2"/>
    </row>
    <row r="102" spans="2:10" s="1" customFormat="1" ht="15.75" x14ac:dyDescent="0.25">
      <c r="B102" s="85"/>
      <c r="C102" s="39"/>
      <c r="D102" s="40"/>
      <c r="E102" s="39"/>
      <c r="F102" s="4"/>
      <c r="G102" s="2"/>
      <c r="H102" s="2"/>
      <c r="I102" s="2"/>
      <c r="J102" s="2"/>
    </row>
    <row r="103" spans="2:10" s="1" customFormat="1" ht="15.75" x14ac:dyDescent="0.25">
      <c r="B103" s="130"/>
      <c r="C103" s="39"/>
      <c r="D103" s="40"/>
      <c r="E103" s="39"/>
      <c r="F103" s="4"/>
      <c r="G103" s="2"/>
      <c r="H103" s="2"/>
      <c r="I103" s="2"/>
      <c r="J103" s="2"/>
    </row>
    <row r="104" spans="2:10" s="1" customFormat="1" ht="15.75" x14ac:dyDescent="0.25">
      <c r="B104" s="130"/>
      <c r="C104" s="39"/>
      <c r="D104" s="40"/>
      <c r="E104" s="39"/>
      <c r="F104" s="4"/>
      <c r="G104" s="2"/>
      <c r="H104" s="2"/>
      <c r="I104" s="2"/>
      <c r="J104" s="2"/>
    </row>
    <row r="105" spans="2:10" s="1" customFormat="1" ht="15.75" x14ac:dyDescent="0.25">
      <c r="B105" s="144" t="s">
        <v>190</v>
      </c>
      <c r="C105" s="144"/>
      <c r="D105" s="144"/>
      <c r="E105" s="144"/>
      <c r="F105" s="144"/>
      <c r="G105" s="144"/>
      <c r="H105" s="144"/>
      <c r="I105" s="144"/>
      <c r="J105" s="144"/>
    </row>
    <row r="106" spans="2:10" s="1" customFormat="1" ht="15.75" x14ac:dyDescent="0.25">
      <c r="B106" s="41" t="s">
        <v>43</v>
      </c>
      <c r="C106" s="39"/>
      <c r="D106" s="40"/>
      <c r="E106" s="39"/>
      <c r="F106" s="4"/>
      <c r="G106" s="2"/>
      <c r="H106" s="2"/>
      <c r="I106" s="2"/>
      <c r="J106" s="2"/>
    </row>
    <row r="107" spans="2:10" s="1" customFormat="1" ht="15.75" x14ac:dyDescent="0.25">
      <c r="B107" s="41" t="s">
        <v>44</v>
      </c>
      <c r="C107" s="39"/>
      <c r="D107" s="40"/>
      <c r="E107" s="39"/>
      <c r="F107" s="4"/>
      <c r="G107" s="2"/>
      <c r="H107" s="2"/>
      <c r="I107" s="2"/>
      <c r="J107" s="2"/>
    </row>
    <row r="108" spans="2:10" s="1" customFormat="1" ht="15.75" x14ac:dyDescent="0.25">
      <c r="B108" s="41"/>
      <c r="C108" s="39"/>
      <c r="D108" s="40"/>
      <c r="E108" s="39"/>
      <c r="F108" s="4"/>
      <c r="G108" s="2"/>
      <c r="H108" s="2"/>
      <c r="I108" s="2"/>
      <c r="J108" s="2"/>
    </row>
    <row r="109" spans="2:10" s="1" customFormat="1" ht="15.75" x14ac:dyDescent="0.25">
      <c r="B109" s="28" t="s">
        <v>172</v>
      </c>
      <c r="C109" s="39"/>
      <c r="D109" s="40"/>
      <c r="E109" s="39"/>
      <c r="F109" s="4"/>
      <c r="G109" s="2"/>
      <c r="H109" s="2"/>
      <c r="I109" s="2"/>
      <c r="J109" s="2"/>
    </row>
    <row r="110" spans="2:10" s="1" customFormat="1" ht="15.75" x14ac:dyDescent="0.25">
      <c r="B110" s="28" t="s">
        <v>191</v>
      </c>
      <c r="C110" s="39"/>
      <c r="D110" s="40"/>
      <c r="E110" s="39"/>
      <c r="F110" s="4"/>
      <c r="G110" s="2"/>
      <c r="H110" s="2"/>
      <c r="I110" s="2"/>
      <c r="J110" s="2"/>
    </row>
    <row r="111" spans="2:10" s="1" customFormat="1" ht="15.75" x14ac:dyDescent="0.25">
      <c r="B111" s="41" t="s">
        <v>173</v>
      </c>
      <c r="C111" s="39"/>
      <c r="D111" s="40"/>
      <c r="E111" s="39"/>
      <c r="F111" s="4"/>
      <c r="G111" s="2"/>
      <c r="H111" s="2"/>
      <c r="I111" s="2"/>
      <c r="J111" s="2"/>
    </row>
    <row r="112" spans="2:10" s="1" customFormat="1" ht="15.75" x14ac:dyDescent="0.25">
      <c r="B112" s="41" t="s">
        <v>174</v>
      </c>
      <c r="C112" s="39"/>
      <c r="D112" s="40"/>
      <c r="E112" s="39"/>
      <c r="F112" s="4"/>
      <c r="G112" s="2"/>
      <c r="H112" s="2"/>
      <c r="I112" s="2"/>
      <c r="J112" s="2"/>
    </row>
    <row r="113" spans="2:10" s="1" customFormat="1" ht="15.75" x14ac:dyDescent="0.25">
      <c r="B113" s="41"/>
      <c r="C113" s="39"/>
      <c r="D113" s="40"/>
      <c r="E113" s="39"/>
      <c r="F113" s="4"/>
      <c r="G113" s="2"/>
      <c r="H113" s="2"/>
      <c r="I113" s="2"/>
      <c r="J113" s="2"/>
    </row>
    <row r="114" spans="2:10" s="1" customFormat="1" ht="15.75" x14ac:dyDescent="0.25">
      <c r="B114" s="28" t="s">
        <v>175</v>
      </c>
      <c r="C114" s="39"/>
      <c r="D114" s="40"/>
      <c r="E114" s="39"/>
      <c r="F114" s="4"/>
      <c r="G114" s="2"/>
      <c r="H114" s="2"/>
      <c r="I114" s="2"/>
      <c r="J114" s="2"/>
    </row>
    <row r="115" spans="2:10" s="1" customFormat="1" ht="15.75" x14ac:dyDescent="0.25">
      <c r="B115" s="28" t="s">
        <v>176</v>
      </c>
      <c r="C115" s="39"/>
      <c r="D115" s="40"/>
      <c r="E115" s="39"/>
      <c r="F115" s="4"/>
      <c r="G115" s="2"/>
      <c r="H115" s="2"/>
      <c r="I115" s="2"/>
      <c r="J115" s="2"/>
    </row>
    <row r="116" spans="2:10" s="1" customFormat="1" ht="15.75" x14ac:dyDescent="0.25">
      <c r="B116" s="144" t="s">
        <v>213</v>
      </c>
      <c r="C116" s="144"/>
      <c r="D116" s="144"/>
      <c r="E116" s="144"/>
      <c r="F116" s="144"/>
      <c r="G116" s="144"/>
      <c r="H116" s="144"/>
      <c r="I116" s="144"/>
      <c r="J116" s="144"/>
    </row>
    <row r="117" spans="2:10" s="1" customFormat="1" ht="15.75" x14ac:dyDescent="0.25">
      <c r="B117" s="38"/>
      <c r="C117" s="39"/>
      <c r="D117" s="40"/>
      <c r="E117" s="39"/>
      <c r="F117" s="4"/>
      <c r="G117" s="2"/>
      <c r="H117" s="2"/>
      <c r="I117" s="2"/>
      <c r="J117" s="2"/>
    </row>
    <row r="118" spans="2:10" s="1" customFormat="1" ht="15.75" x14ac:dyDescent="0.25">
      <c r="B118" s="41" t="s">
        <v>45</v>
      </c>
      <c r="C118" s="39"/>
      <c r="D118" s="40"/>
      <c r="E118" s="39"/>
      <c r="F118" s="4"/>
      <c r="G118" s="2"/>
      <c r="H118" s="2"/>
      <c r="I118" s="2"/>
      <c r="J118" s="2"/>
    </row>
    <row r="119" spans="2:10" s="1" customFormat="1" ht="15.75" x14ac:dyDescent="0.25">
      <c r="B119" s="41" t="s">
        <v>46</v>
      </c>
      <c r="C119" s="39"/>
      <c r="D119" s="40"/>
      <c r="E119" s="39"/>
      <c r="F119" s="4"/>
      <c r="G119" s="2"/>
      <c r="H119" s="2"/>
      <c r="I119" s="2"/>
      <c r="J119" s="2"/>
    </row>
    <row r="120" spans="2:10" s="1" customFormat="1" ht="15.75" x14ac:dyDescent="0.25">
      <c r="B120" s="41" t="s">
        <v>47</v>
      </c>
      <c r="C120" s="39"/>
      <c r="D120" s="40"/>
      <c r="E120" s="39"/>
      <c r="F120" s="4"/>
      <c r="G120" s="2"/>
      <c r="H120" s="2"/>
      <c r="I120" s="2"/>
      <c r="J120" s="2"/>
    </row>
    <row r="121" spans="2:10" s="1" customFormat="1" ht="15.75" x14ac:dyDescent="0.25">
      <c r="B121" s="41" t="s">
        <v>48</v>
      </c>
      <c r="C121" s="39"/>
      <c r="D121" s="40"/>
      <c r="E121" s="39"/>
      <c r="F121" s="4"/>
      <c r="G121" s="2"/>
      <c r="H121" s="2"/>
      <c r="I121" s="2"/>
      <c r="J121" s="2"/>
    </row>
    <row r="122" spans="2:10" s="1" customFormat="1" ht="15.75" x14ac:dyDescent="0.25">
      <c r="B122" s="41"/>
      <c r="C122" s="39"/>
      <c r="D122" s="40"/>
      <c r="E122" s="39"/>
      <c r="F122" s="4"/>
      <c r="G122" s="2"/>
      <c r="H122" s="2"/>
      <c r="I122" s="2"/>
      <c r="J122" s="2"/>
    </row>
    <row r="123" spans="2:10" s="1" customFormat="1" ht="15.75" x14ac:dyDescent="0.25">
      <c r="B123" s="144" t="s">
        <v>212</v>
      </c>
      <c r="C123" s="144"/>
      <c r="D123" s="144"/>
      <c r="E123" s="144"/>
      <c r="F123" s="144"/>
      <c r="G123" s="144"/>
      <c r="H123" s="144"/>
      <c r="I123" s="144"/>
      <c r="J123" s="144"/>
    </row>
    <row r="124" spans="2:10" s="1" customFormat="1" ht="15.75" x14ac:dyDescent="0.25">
      <c r="B124" s="42"/>
      <c r="C124" s="39"/>
      <c r="D124" s="40"/>
      <c r="E124" s="39"/>
      <c r="F124" s="4"/>
      <c r="G124" s="2"/>
      <c r="H124" s="2"/>
      <c r="I124" s="2"/>
      <c r="J124" s="2"/>
    </row>
    <row r="125" spans="2:10" s="1" customFormat="1" ht="15.75" x14ac:dyDescent="0.25">
      <c r="B125" s="41" t="s">
        <v>49</v>
      </c>
      <c r="C125" s="39"/>
      <c r="D125" s="40"/>
      <c r="E125" s="39"/>
      <c r="F125" s="4"/>
      <c r="G125" s="2"/>
      <c r="H125" s="2"/>
      <c r="I125" s="2"/>
      <c r="J125" s="2"/>
    </row>
    <row r="126" spans="2:10" s="1" customFormat="1" ht="15.75" x14ac:dyDescent="0.25">
      <c r="B126" s="41" t="s">
        <v>50</v>
      </c>
      <c r="C126" s="39"/>
      <c r="D126" s="40"/>
      <c r="E126" s="39"/>
      <c r="F126" s="4"/>
      <c r="G126" s="2"/>
      <c r="H126" s="2"/>
      <c r="I126" s="2"/>
      <c r="J126" s="2"/>
    </row>
    <row r="127" spans="2:10" s="1" customFormat="1" ht="15.75" x14ac:dyDescent="0.25">
      <c r="B127" s="41"/>
      <c r="C127" s="39"/>
      <c r="D127" s="40"/>
      <c r="E127" s="39"/>
      <c r="F127" s="4"/>
      <c r="G127" s="2"/>
      <c r="H127" s="2"/>
      <c r="I127" s="2"/>
      <c r="J127" s="2"/>
    </row>
    <row r="128" spans="2:10" s="1" customFormat="1" ht="15.75" x14ac:dyDescent="0.25">
      <c r="B128" s="144" t="s">
        <v>211</v>
      </c>
      <c r="C128" s="144"/>
      <c r="D128" s="144"/>
      <c r="E128" s="144"/>
      <c r="F128" s="144"/>
      <c r="G128" s="144"/>
      <c r="H128" s="144"/>
      <c r="I128" s="144"/>
      <c r="J128" s="144"/>
    </row>
    <row r="129" spans="2:10" s="1" customFormat="1" ht="15.75" x14ac:dyDescent="0.25">
      <c r="B129" s="42"/>
      <c r="C129" s="39"/>
      <c r="D129" s="40"/>
      <c r="E129" s="39"/>
      <c r="F129" s="4"/>
      <c r="G129" s="2"/>
      <c r="H129" s="2"/>
      <c r="I129" s="2"/>
      <c r="J129" s="2"/>
    </row>
    <row r="130" spans="2:10" s="1" customFormat="1" ht="15.75" x14ac:dyDescent="0.25">
      <c r="B130" s="41" t="s">
        <v>51</v>
      </c>
      <c r="C130" s="39"/>
      <c r="D130" s="40"/>
      <c r="E130" s="39"/>
      <c r="F130" s="4"/>
      <c r="G130" s="2"/>
      <c r="H130" s="2"/>
      <c r="I130" s="2"/>
      <c r="J130" s="2"/>
    </row>
    <row r="131" spans="2:10" s="1" customFormat="1" ht="15.75" x14ac:dyDescent="0.25">
      <c r="B131" s="41" t="s">
        <v>52</v>
      </c>
      <c r="C131" s="39"/>
      <c r="D131" s="40"/>
      <c r="E131" s="39"/>
      <c r="F131" s="4"/>
      <c r="G131" s="2"/>
      <c r="H131" s="2"/>
      <c r="I131" s="2"/>
      <c r="J131" s="2"/>
    </row>
    <row r="132" spans="2:10" s="1" customFormat="1" ht="15.75" x14ac:dyDescent="0.25">
      <c r="B132" s="43"/>
      <c r="C132" s="39"/>
      <c r="D132" s="40"/>
      <c r="E132" s="39"/>
      <c r="F132" s="4"/>
      <c r="G132" s="2"/>
      <c r="H132" s="2"/>
      <c r="I132" s="2"/>
      <c r="J132" s="2"/>
    </row>
    <row r="133" spans="2:10" s="1" customFormat="1" ht="15.75" x14ac:dyDescent="0.25">
      <c r="B133" s="144" t="s">
        <v>210</v>
      </c>
      <c r="C133" s="144"/>
      <c r="D133" s="144"/>
      <c r="E133" s="144"/>
      <c r="F133" s="144"/>
      <c r="G133" s="144"/>
      <c r="H133" s="144"/>
      <c r="I133" s="144"/>
      <c r="J133" s="144"/>
    </row>
    <row r="134" spans="2:10" s="1" customFormat="1" ht="15.75" x14ac:dyDescent="0.25">
      <c r="B134" s="41" t="s">
        <v>53</v>
      </c>
      <c r="C134" s="39"/>
      <c r="D134" s="40"/>
      <c r="E134" s="39"/>
      <c r="F134" s="4"/>
      <c r="G134" s="2"/>
      <c r="H134" s="2"/>
      <c r="I134" s="2"/>
      <c r="J134" s="2"/>
    </row>
    <row r="135" spans="2:10" s="1" customFormat="1" ht="15.75" x14ac:dyDescent="0.25">
      <c r="B135" s="41" t="s">
        <v>54</v>
      </c>
      <c r="C135" s="39"/>
      <c r="D135" s="40"/>
      <c r="E135" s="39"/>
      <c r="F135" s="4"/>
      <c r="G135" s="2"/>
      <c r="H135" s="2"/>
      <c r="I135" s="2"/>
      <c r="J135" s="2"/>
    </row>
    <row r="136" spans="2:10" s="1" customFormat="1" ht="15.75" x14ac:dyDescent="0.25">
      <c r="B136" s="41" t="s">
        <v>55</v>
      </c>
      <c r="C136" s="39"/>
      <c r="D136" s="40"/>
      <c r="E136" s="39"/>
      <c r="F136" s="4"/>
      <c r="G136" s="2"/>
      <c r="H136" s="2"/>
      <c r="I136" s="2"/>
      <c r="J136" s="2"/>
    </row>
    <row r="137" spans="2:10" s="1" customFormat="1" ht="15.75" x14ac:dyDescent="0.25">
      <c r="B137" s="41"/>
      <c r="C137" s="39"/>
      <c r="D137" s="40"/>
      <c r="E137" s="39"/>
      <c r="F137" s="4"/>
      <c r="G137" s="2"/>
      <c r="H137" s="2"/>
      <c r="I137" s="2"/>
      <c r="J137" s="2"/>
    </row>
    <row r="138" spans="2:10" s="1" customFormat="1" ht="15.75" x14ac:dyDescent="0.25">
      <c r="B138" s="144" t="s">
        <v>209</v>
      </c>
      <c r="C138" s="144"/>
      <c r="D138" s="144"/>
      <c r="E138" s="144"/>
      <c r="F138" s="144"/>
      <c r="G138" s="144"/>
      <c r="H138" s="144"/>
      <c r="I138" s="144"/>
      <c r="J138" s="144"/>
    </row>
    <row r="139" spans="2:10" s="1" customFormat="1" ht="15.75" x14ac:dyDescent="0.25">
      <c r="B139" s="41" t="s">
        <v>56</v>
      </c>
      <c r="C139" s="39"/>
      <c r="D139" s="40"/>
      <c r="E139" s="39"/>
      <c r="F139" s="4"/>
      <c r="G139" s="2"/>
      <c r="H139" s="2"/>
      <c r="I139" s="2"/>
      <c r="J139" s="2"/>
    </row>
    <row r="140" spans="2:10" s="1" customFormat="1" ht="15.75" x14ac:dyDescent="0.25">
      <c r="B140" s="41" t="s">
        <v>57</v>
      </c>
      <c r="C140" s="39"/>
      <c r="D140" s="40"/>
      <c r="E140" s="39"/>
      <c r="F140" s="4"/>
      <c r="G140" s="2"/>
      <c r="H140" s="2"/>
      <c r="I140" s="2"/>
      <c r="J140" s="2"/>
    </row>
    <row r="141" spans="2:10" s="1" customFormat="1" ht="15.75" x14ac:dyDescent="0.25">
      <c r="B141" s="41" t="s">
        <v>58</v>
      </c>
      <c r="C141" s="39"/>
      <c r="D141" s="40"/>
      <c r="E141" s="39"/>
      <c r="F141" s="4"/>
      <c r="G141" s="2"/>
      <c r="H141" s="2"/>
      <c r="I141" s="2"/>
      <c r="J141" s="2"/>
    </row>
    <row r="142" spans="2:10" s="1" customFormat="1" ht="15.75" x14ac:dyDescent="0.25">
      <c r="B142" s="41" t="s">
        <v>59</v>
      </c>
      <c r="C142" s="39"/>
      <c r="D142" s="40"/>
      <c r="E142" s="39"/>
      <c r="F142" s="4"/>
      <c r="G142" s="2"/>
      <c r="H142" s="2"/>
      <c r="I142" s="2"/>
      <c r="J142" s="2"/>
    </row>
    <row r="143" spans="2:10" s="1" customFormat="1" ht="15.75" x14ac:dyDescent="0.25">
      <c r="B143" s="41"/>
      <c r="C143" s="39"/>
      <c r="D143" s="40"/>
      <c r="E143" s="39"/>
      <c r="F143" s="4"/>
      <c r="G143" s="2"/>
      <c r="H143" s="2"/>
      <c r="I143" s="2"/>
      <c r="J143" s="2"/>
    </row>
    <row r="144" spans="2:10" s="1" customFormat="1" ht="15.75" x14ac:dyDescent="0.25">
      <c r="B144" s="43"/>
      <c r="C144" s="39"/>
      <c r="D144" s="40"/>
      <c r="E144" s="39"/>
      <c r="F144" s="4"/>
      <c r="G144" s="2"/>
      <c r="H144" s="2"/>
      <c r="I144" s="2"/>
      <c r="J144" s="2"/>
    </row>
    <row r="145" spans="2:10" s="22" customFormat="1" ht="15.75" x14ac:dyDescent="0.25">
      <c r="B145" s="148" t="s">
        <v>208</v>
      </c>
      <c r="C145" s="148"/>
      <c r="D145" s="148"/>
      <c r="E145" s="148"/>
      <c r="F145" s="148"/>
      <c r="G145" s="148"/>
      <c r="H145" s="148"/>
      <c r="I145" s="148"/>
      <c r="J145" s="148"/>
    </row>
    <row r="146" spans="2:10" s="22" customFormat="1" ht="15.75" x14ac:dyDescent="0.25">
      <c r="B146" s="44" t="s">
        <v>60</v>
      </c>
      <c r="C146" s="45"/>
      <c r="D146" s="46"/>
      <c r="E146" s="45"/>
      <c r="F146" s="23"/>
      <c r="G146" s="47"/>
      <c r="H146" s="47"/>
      <c r="I146" s="47"/>
      <c r="J146" s="47"/>
    </row>
    <row r="147" spans="2:10" s="22" customFormat="1" ht="15.75" x14ac:dyDescent="0.25">
      <c r="B147" s="44" t="s">
        <v>61</v>
      </c>
      <c r="C147" s="45"/>
      <c r="D147" s="46"/>
      <c r="E147" s="45"/>
      <c r="F147" s="23"/>
      <c r="G147" s="47"/>
      <c r="H147" s="47"/>
      <c r="I147" s="47"/>
      <c r="J147" s="47"/>
    </row>
    <row r="148" spans="2:10" s="22" customFormat="1" ht="15.75" x14ac:dyDescent="0.25">
      <c r="B148" s="44"/>
      <c r="C148" s="45"/>
      <c r="D148" s="46"/>
      <c r="E148" s="45"/>
      <c r="F148" s="23"/>
      <c r="G148" s="47"/>
      <c r="H148" s="47"/>
      <c r="I148" s="47"/>
      <c r="J148" s="47"/>
    </row>
    <row r="149" spans="2:10" s="22" customFormat="1" ht="15.75" x14ac:dyDescent="0.25">
      <c r="B149" s="48"/>
      <c r="C149" s="45"/>
      <c r="D149" s="46"/>
      <c r="E149" s="45"/>
      <c r="F149" s="23"/>
      <c r="G149" s="47"/>
      <c r="H149" s="47"/>
      <c r="I149" s="47"/>
      <c r="J149" s="47"/>
    </row>
    <row r="150" spans="2:10" s="22" customFormat="1" ht="15.75" x14ac:dyDescent="0.25">
      <c r="B150" s="147" t="s">
        <v>207</v>
      </c>
      <c r="C150" s="147"/>
      <c r="D150" s="147"/>
      <c r="E150" s="147"/>
      <c r="F150" s="147"/>
      <c r="G150" s="147"/>
      <c r="H150" s="147"/>
      <c r="I150" s="147"/>
      <c r="J150" s="147"/>
    </row>
    <row r="151" spans="2:10" s="22" customFormat="1" ht="15.75" x14ac:dyDescent="0.25">
      <c r="B151" s="44" t="s">
        <v>62</v>
      </c>
      <c r="C151" s="45"/>
      <c r="D151" s="46"/>
      <c r="E151" s="45"/>
      <c r="F151" s="23"/>
      <c r="G151" s="47"/>
      <c r="H151" s="47"/>
      <c r="I151" s="47"/>
      <c r="J151" s="47"/>
    </row>
    <row r="152" spans="2:10" s="22" customFormat="1" ht="15.75" x14ac:dyDescent="0.25">
      <c r="B152" s="44" t="s">
        <v>63</v>
      </c>
      <c r="C152" s="45"/>
      <c r="D152" s="46"/>
      <c r="E152" s="45"/>
      <c r="F152" s="23"/>
      <c r="G152" s="47"/>
      <c r="H152" s="47"/>
      <c r="I152" s="47"/>
      <c r="J152" s="47"/>
    </row>
    <row r="153" spans="2:10" s="22" customFormat="1" ht="15.75" x14ac:dyDescent="0.25">
      <c r="B153" s="44"/>
      <c r="C153" s="45"/>
      <c r="D153" s="46"/>
      <c r="E153" s="45"/>
      <c r="F153" s="23"/>
      <c r="G153" s="47"/>
      <c r="H153" s="47"/>
      <c r="I153" s="47"/>
      <c r="J153" s="47"/>
    </row>
    <row r="154" spans="2:10" s="22" customFormat="1" ht="15.75" x14ac:dyDescent="0.25">
      <c r="B154" s="44" t="s">
        <v>489</v>
      </c>
      <c r="C154" s="45"/>
      <c r="D154" s="46"/>
      <c r="E154" s="45"/>
      <c r="F154" s="23"/>
      <c r="G154" s="47"/>
      <c r="H154" s="47"/>
      <c r="I154" s="47"/>
      <c r="J154" s="47"/>
    </row>
    <row r="155" spans="2:10" s="22" customFormat="1" ht="15.75" x14ac:dyDescent="0.25">
      <c r="B155" s="44" t="s">
        <v>490</v>
      </c>
      <c r="C155" s="45"/>
      <c r="D155" s="46"/>
      <c r="E155" s="45"/>
      <c r="F155" s="23"/>
      <c r="G155" s="47"/>
      <c r="H155" s="47"/>
      <c r="I155" s="47"/>
      <c r="J155" s="47"/>
    </row>
    <row r="156" spans="2:10" s="22" customFormat="1" ht="15.75" x14ac:dyDescent="0.25">
      <c r="B156" s="44"/>
      <c r="C156" s="45"/>
      <c r="D156" s="46"/>
      <c r="E156" s="45"/>
      <c r="F156" s="23"/>
      <c r="G156" s="47"/>
      <c r="H156" s="47"/>
      <c r="I156" s="47"/>
      <c r="J156" s="47"/>
    </row>
    <row r="157" spans="2:10" s="1" customFormat="1" ht="15.75" x14ac:dyDescent="0.25">
      <c r="B157" s="144" t="s">
        <v>206</v>
      </c>
      <c r="C157" s="144"/>
      <c r="D157" s="144"/>
      <c r="E157" s="144"/>
      <c r="F157" s="144"/>
      <c r="G157" s="144"/>
      <c r="H157" s="144"/>
      <c r="I157" s="144"/>
      <c r="J157" s="144"/>
    </row>
    <row r="158" spans="2:10" s="1" customFormat="1" ht="15.75" x14ac:dyDescent="0.25">
      <c r="B158" s="144" t="s">
        <v>64</v>
      </c>
      <c r="C158" s="144"/>
      <c r="D158" s="144"/>
      <c r="E158" s="144"/>
      <c r="F158" s="144"/>
      <c r="G158" s="144"/>
      <c r="H158" s="144"/>
      <c r="I158" s="144"/>
      <c r="J158" s="144"/>
    </row>
    <row r="159" spans="2:10" s="1" customFormat="1" ht="15.75" x14ac:dyDescent="0.25">
      <c r="B159" s="144" t="s">
        <v>205</v>
      </c>
      <c r="C159" s="144"/>
      <c r="D159" s="144"/>
      <c r="E159" s="144"/>
      <c r="F159" s="144"/>
      <c r="G159" s="144"/>
      <c r="H159" s="144"/>
      <c r="I159" s="144"/>
      <c r="J159" s="144"/>
    </row>
    <row r="160" spans="2:10" s="1" customFormat="1" ht="15.75" x14ac:dyDescent="0.25">
      <c r="B160" s="41" t="s">
        <v>315</v>
      </c>
      <c r="C160" s="39"/>
      <c r="D160" s="40"/>
      <c r="E160" s="39"/>
      <c r="F160" s="4"/>
      <c r="G160" s="2"/>
      <c r="H160" s="2"/>
      <c r="I160" s="2"/>
      <c r="J160" s="2"/>
    </row>
    <row r="161" spans="2:10" s="1" customFormat="1" ht="15.75" x14ac:dyDescent="0.25">
      <c r="B161" s="41" t="s">
        <v>65</v>
      </c>
      <c r="C161" s="39"/>
      <c r="D161" s="40"/>
      <c r="E161" s="39"/>
      <c r="F161" s="4"/>
      <c r="G161" s="2"/>
      <c r="H161" s="2"/>
      <c r="I161" s="2"/>
      <c r="J161" s="2"/>
    </row>
    <row r="162" spans="2:10" s="1" customFormat="1" ht="15.75" x14ac:dyDescent="0.25">
      <c r="B162" s="41" t="s">
        <v>66</v>
      </c>
      <c r="C162" s="39"/>
      <c r="D162" s="40"/>
      <c r="E162" s="39"/>
      <c r="F162" s="4"/>
      <c r="G162" s="2"/>
      <c r="H162" s="2"/>
      <c r="I162" s="2"/>
      <c r="J162" s="2"/>
    </row>
    <row r="163" spans="2:10" s="1" customFormat="1" ht="15.75" x14ac:dyDescent="0.25">
      <c r="B163" s="41"/>
      <c r="C163" s="39"/>
      <c r="D163" s="40"/>
      <c r="E163" s="39"/>
      <c r="F163" s="4"/>
      <c r="G163" s="2"/>
      <c r="H163" s="2"/>
      <c r="I163" s="2"/>
      <c r="J163" s="2"/>
    </row>
    <row r="164" spans="2:10" s="1" customFormat="1" ht="15.75" x14ac:dyDescent="0.25">
      <c r="B164" s="144" t="s">
        <v>204</v>
      </c>
      <c r="C164" s="144"/>
      <c r="D164" s="144"/>
      <c r="E164" s="144"/>
      <c r="F164" s="144"/>
      <c r="G164" s="144"/>
      <c r="H164" s="144"/>
      <c r="I164" s="144"/>
      <c r="J164" s="144"/>
    </row>
    <row r="165" spans="2:10" s="1" customFormat="1" ht="15.75" x14ac:dyDescent="0.25">
      <c r="B165" s="41" t="s">
        <v>67</v>
      </c>
      <c r="C165" s="39"/>
      <c r="D165" s="40"/>
      <c r="E165" s="39"/>
      <c r="F165" s="4"/>
      <c r="G165" s="2"/>
      <c r="H165" s="2"/>
      <c r="I165" s="2"/>
      <c r="J165" s="2"/>
    </row>
    <row r="166" spans="2:10" s="1" customFormat="1" ht="15.75" x14ac:dyDescent="0.25">
      <c r="B166" s="42"/>
      <c r="C166" s="39"/>
      <c r="D166" s="40"/>
      <c r="E166" s="39"/>
      <c r="F166" s="4"/>
      <c r="G166" s="2"/>
      <c r="H166" s="2"/>
      <c r="I166" s="2"/>
      <c r="J166" s="2"/>
    </row>
    <row r="167" spans="2:10" s="1" customFormat="1" ht="15.75" x14ac:dyDescent="0.25">
      <c r="B167" s="41" t="s">
        <v>68</v>
      </c>
      <c r="C167" s="39"/>
      <c r="D167" s="40"/>
      <c r="E167" s="39"/>
      <c r="F167" s="4"/>
      <c r="G167" s="2"/>
      <c r="H167" s="2"/>
      <c r="I167" s="2"/>
      <c r="J167" s="2"/>
    </row>
    <row r="168" spans="2:10" s="1" customFormat="1" ht="15.75" x14ac:dyDescent="0.25">
      <c r="B168" s="41" t="s">
        <v>69</v>
      </c>
      <c r="C168" s="39"/>
      <c r="D168" s="40"/>
      <c r="E168" s="39"/>
      <c r="F168" s="4"/>
      <c r="G168" s="2"/>
      <c r="H168" s="2"/>
      <c r="I168" s="2"/>
      <c r="J168" s="2"/>
    </row>
    <row r="169" spans="2:10" s="1" customFormat="1" ht="15.75" x14ac:dyDescent="0.25">
      <c r="B169" s="41" t="s">
        <v>70</v>
      </c>
      <c r="C169" s="39"/>
      <c r="D169" s="40"/>
      <c r="E169" s="39"/>
      <c r="F169" s="4"/>
      <c r="G169" s="2"/>
      <c r="H169" s="2"/>
      <c r="I169" s="2"/>
      <c r="J169" s="2"/>
    </row>
    <row r="170" spans="2:10" s="1" customFormat="1" ht="15.75" x14ac:dyDescent="0.25">
      <c r="B170" s="41"/>
      <c r="C170" s="39"/>
      <c r="D170" s="40"/>
      <c r="E170" s="39"/>
      <c r="F170" s="4"/>
      <c r="G170" s="2"/>
      <c r="H170" s="2"/>
      <c r="I170" s="2"/>
      <c r="J170" s="2"/>
    </row>
    <row r="171" spans="2:10" s="1" customFormat="1" ht="15.75" x14ac:dyDescent="0.25">
      <c r="B171" s="144" t="s">
        <v>203</v>
      </c>
      <c r="C171" s="144"/>
      <c r="D171" s="144"/>
      <c r="E171" s="144"/>
      <c r="F171" s="144"/>
      <c r="G171" s="144"/>
      <c r="H171" s="144"/>
      <c r="I171" s="144"/>
      <c r="J171" s="144"/>
    </row>
    <row r="172" spans="2:10" s="1" customFormat="1" ht="15.75" x14ac:dyDescent="0.25">
      <c r="B172" s="41" t="s">
        <v>71</v>
      </c>
      <c r="C172" s="39"/>
      <c r="D172" s="40"/>
      <c r="E172" s="39"/>
      <c r="F172" s="4"/>
      <c r="G172" s="2"/>
      <c r="H172" s="2"/>
      <c r="I172" s="2"/>
      <c r="J172" s="2"/>
    </row>
    <row r="173" spans="2:10" s="1" customFormat="1" ht="15.75" x14ac:dyDescent="0.25">
      <c r="B173" s="41" t="s">
        <v>72</v>
      </c>
      <c r="C173" s="39"/>
      <c r="D173" s="40"/>
      <c r="E173" s="39"/>
      <c r="F173" s="4"/>
      <c r="G173" s="2"/>
      <c r="H173" s="2"/>
      <c r="I173" s="2"/>
      <c r="J173" s="2"/>
    </row>
    <row r="174" spans="2:10" s="1" customFormat="1" ht="15.75" x14ac:dyDescent="0.25">
      <c r="B174" s="41"/>
      <c r="C174" s="39"/>
      <c r="D174" s="40"/>
      <c r="E174" s="39"/>
      <c r="F174" s="4"/>
      <c r="G174" s="2"/>
      <c r="H174" s="2"/>
      <c r="I174" s="2"/>
      <c r="J174" s="2"/>
    </row>
    <row r="175" spans="2:10" s="1" customFormat="1" ht="15.75" x14ac:dyDescent="0.25">
      <c r="B175" s="144" t="s">
        <v>202</v>
      </c>
      <c r="C175" s="144"/>
      <c r="D175" s="144"/>
      <c r="E175" s="144"/>
      <c r="F175" s="144"/>
      <c r="G175" s="144"/>
      <c r="H175" s="144"/>
      <c r="I175" s="144"/>
      <c r="J175" s="144"/>
    </row>
    <row r="176" spans="2:10" s="1" customFormat="1" ht="15.75" x14ac:dyDescent="0.25">
      <c r="B176" s="41" t="s">
        <v>73</v>
      </c>
      <c r="C176" s="39"/>
      <c r="D176" s="40"/>
      <c r="E176" s="39"/>
      <c r="F176" s="4"/>
      <c r="G176" s="2"/>
      <c r="H176" s="2"/>
      <c r="I176" s="2"/>
      <c r="J176" s="2"/>
    </row>
    <row r="177" spans="2:10" s="1" customFormat="1" ht="15.75" x14ac:dyDescent="0.25">
      <c r="B177" s="41" t="s">
        <v>74</v>
      </c>
      <c r="C177" s="39"/>
      <c r="D177" s="40"/>
      <c r="E177" s="39"/>
      <c r="F177" s="4"/>
      <c r="G177" s="2"/>
      <c r="H177" s="2"/>
      <c r="I177" s="2"/>
      <c r="J177" s="2"/>
    </row>
    <row r="178" spans="2:10" s="1" customFormat="1" ht="15.75" x14ac:dyDescent="0.25">
      <c r="B178" s="41" t="s">
        <v>75</v>
      </c>
      <c r="C178" s="39"/>
      <c r="D178" s="40"/>
      <c r="E178" s="39"/>
      <c r="F178" s="4"/>
      <c r="G178" s="2"/>
      <c r="H178" s="2"/>
      <c r="I178" s="2"/>
      <c r="J178" s="2"/>
    </row>
    <row r="179" spans="2:10" s="1" customFormat="1" ht="15.75" x14ac:dyDescent="0.25">
      <c r="B179" s="41"/>
      <c r="C179" s="39"/>
      <c r="D179" s="40"/>
      <c r="E179" s="39"/>
      <c r="F179" s="4"/>
      <c r="G179" s="2"/>
      <c r="H179" s="2"/>
      <c r="I179" s="2"/>
      <c r="J179" s="2"/>
    </row>
    <row r="180" spans="2:10" s="1" customFormat="1" ht="15.75" x14ac:dyDescent="0.25">
      <c r="B180" s="41" t="s">
        <v>76</v>
      </c>
      <c r="C180" s="39"/>
      <c r="D180" s="40"/>
      <c r="E180" s="39"/>
      <c r="F180" s="4"/>
      <c r="G180" s="2"/>
      <c r="H180" s="2"/>
      <c r="I180" s="2"/>
      <c r="J180" s="2"/>
    </row>
    <row r="181" spans="2:10" s="1" customFormat="1" ht="15.75" x14ac:dyDescent="0.25">
      <c r="B181" s="41" t="s">
        <v>77</v>
      </c>
      <c r="C181" s="39"/>
      <c r="D181" s="40"/>
      <c r="E181" s="39"/>
      <c r="F181" s="4"/>
      <c r="G181" s="2"/>
      <c r="H181" s="2"/>
      <c r="I181" s="2"/>
      <c r="J181" s="2"/>
    </row>
    <row r="182" spans="2:10" s="1" customFormat="1" ht="15.75" x14ac:dyDescent="0.25">
      <c r="B182" s="41" t="s">
        <v>78</v>
      </c>
      <c r="C182" s="39"/>
      <c r="D182" s="40"/>
      <c r="E182" s="39"/>
      <c r="F182" s="4"/>
      <c r="G182" s="2"/>
      <c r="H182" s="2"/>
      <c r="I182" s="2"/>
      <c r="J182" s="2"/>
    </row>
    <row r="183" spans="2:10" s="1" customFormat="1" ht="15.75" x14ac:dyDescent="0.25">
      <c r="B183" s="41"/>
      <c r="C183" s="39"/>
      <c r="D183" s="40"/>
      <c r="E183" s="39"/>
      <c r="F183" s="4"/>
      <c r="G183" s="2"/>
      <c r="H183" s="2"/>
      <c r="I183" s="2"/>
      <c r="J183" s="2"/>
    </row>
    <row r="184" spans="2:10" s="1" customFormat="1" ht="15.75" x14ac:dyDescent="0.25">
      <c r="B184" s="144" t="s">
        <v>201</v>
      </c>
      <c r="C184" s="144"/>
      <c r="D184" s="144"/>
      <c r="E184" s="144"/>
      <c r="F184" s="144"/>
      <c r="G184" s="144"/>
      <c r="H184" s="144"/>
      <c r="I184" s="144"/>
      <c r="J184" s="144"/>
    </row>
    <row r="185" spans="2:10" s="1" customFormat="1" ht="15.75" x14ac:dyDescent="0.25">
      <c r="B185" s="41" t="s">
        <v>79</v>
      </c>
      <c r="C185" s="39"/>
      <c r="D185" s="40"/>
      <c r="E185" s="39"/>
      <c r="F185" s="4"/>
      <c r="G185" s="2"/>
      <c r="H185" s="2"/>
      <c r="I185" s="2"/>
      <c r="J185" s="2"/>
    </row>
    <row r="186" spans="2:10" s="1" customFormat="1" ht="15.75" x14ac:dyDescent="0.25">
      <c r="B186" s="41" t="s">
        <v>80</v>
      </c>
      <c r="C186" s="39"/>
      <c r="D186" s="40"/>
      <c r="E186" s="39"/>
      <c r="F186" s="4"/>
      <c r="G186" s="2"/>
      <c r="H186" s="2"/>
      <c r="I186" s="2"/>
      <c r="J186" s="2"/>
    </row>
    <row r="187" spans="2:10" s="1" customFormat="1" ht="15.75" x14ac:dyDescent="0.25">
      <c r="B187" s="41" t="s">
        <v>81</v>
      </c>
      <c r="C187" s="39"/>
      <c r="D187" s="40"/>
      <c r="E187" s="39"/>
      <c r="F187" s="4"/>
      <c r="G187" s="2"/>
      <c r="H187" s="2"/>
      <c r="I187" s="2"/>
      <c r="J187" s="2"/>
    </row>
    <row r="188" spans="2:10" s="1" customFormat="1" ht="15.75" x14ac:dyDescent="0.25">
      <c r="B188" s="41"/>
      <c r="C188" s="39"/>
      <c r="D188" s="40"/>
      <c r="E188" s="39"/>
      <c r="F188" s="4"/>
      <c r="G188" s="2"/>
      <c r="H188" s="2"/>
      <c r="I188" s="2"/>
      <c r="J188" s="2"/>
    </row>
    <row r="189" spans="2:10" s="1" customFormat="1" ht="15.75" x14ac:dyDescent="0.25">
      <c r="B189" s="41" t="s">
        <v>82</v>
      </c>
      <c r="C189" s="39"/>
      <c r="D189" s="40"/>
      <c r="E189" s="39"/>
      <c r="F189" s="4"/>
      <c r="G189" s="2"/>
      <c r="H189" s="2"/>
      <c r="I189" s="2"/>
      <c r="J189" s="2"/>
    </row>
    <row r="190" spans="2:10" s="1" customFormat="1" ht="15.75" x14ac:dyDescent="0.25">
      <c r="B190" s="41" t="s">
        <v>83</v>
      </c>
      <c r="C190" s="39"/>
      <c r="D190" s="40"/>
      <c r="E190" s="39"/>
      <c r="F190" s="4"/>
      <c r="G190" s="2"/>
      <c r="H190" s="2"/>
      <c r="I190" s="2"/>
      <c r="J190" s="2"/>
    </row>
    <row r="191" spans="2:10" s="1" customFormat="1" ht="15.75" x14ac:dyDescent="0.25">
      <c r="B191" s="42"/>
      <c r="C191" s="39"/>
      <c r="D191" s="40"/>
      <c r="E191" s="39"/>
      <c r="F191" s="4"/>
      <c r="G191" s="2"/>
      <c r="H191" s="2"/>
      <c r="I191" s="2"/>
      <c r="J191" s="2"/>
    </row>
    <row r="192" spans="2:10" s="1" customFormat="1" ht="15.75" x14ac:dyDescent="0.25">
      <c r="B192" s="41" t="s">
        <v>84</v>
      </c>
      <c r="C192" s="39"/>
      <c r="D192" s="40"/>
      <c r="E192" s="39"/>
      <c r="F192" s="4"/>
      <c r="G192" s="2"/>
      <c r="H192" s="2"/>
      <c r="I192" s="2"/>
      <c r="J192" s="2"/>
    </row>
    <row r="193" spans="2:10" s="1" customFormat="1" ht="15.75" x14ac:dyDescent="0.25">
      <c r="B193" s="41" t="s">
        <v>85</v>
      </c>
      <c r="C193" s="39"/>
      <c r="D193" s="40"/>
      <c r="E193" s="39"/>
      <c r="F193" s="4"/>
      <c r="G193" s="2"/>
      <c r="H193" s="2"/>
      <c r="I193" s="2"/>
      <c r="J193" s="2"/>
    </row>
    <row r="194" spans="2:10" s="1" customFormat="1" ht="15.75" x14ac:dyDescent="0.25">
      <c r="B194" s="41" t="s">
        <v>86</v>
      </c>
      <c r="C194" s="39"/>
      <c r="D194" s="40"/>
      <c r="E194" s="39"/>
      <c r="F194" s="4"/>
      <c r="G194" s="2"/>
      <c r="H194" s="2"/>
      <c r="I194" s="2"/>
      <c r="J194" s="2"/>
    </row>
    <row r="195" spans="2:10" s="1" customFormat="1" ht="15.75" x14ac:dyDescent="0.25">
      <c r="B195" s="41" t="s">
        <v>87</v>
      </c>
      <c r="C195" s="39"/>
      <c r="D195" s="40"/>
      <c r="E195" s="39"/>
      <c r="F195" s="4"/>
      <c r="G195" s="2"/>
      <c r="H195" s="2"/>
      <c r="I195" s="2"/>
      <c r="J195" s="2"/>
    </row>
    <row r="196" spans="2:10" s="1" customFormat="1" ht="15.75" x14ac:dyDescent="0.25">
      <c r="B196" s="41" t="s">
        <v>88</v>
      </c>
      <c r="C196" s="39"/>
      <c r="D196" s="40"/>
      <c r="E196" s="39"/>
      <c r="F196" s="4"/>
      <c r="G196" s="2"/>
      <c r="H196" s="2"/>
      <c r="I196" s="2"/>
      <c r="J196" s="2"/>
    </row>
    <row r="197" spans="2:10" s="1" customFormat="1" ht="15.75" x14ac:dyDescent="0.25">
      <c r="B197" s="151" t="s">
        <v>89</v>
      </c>
      <c r="C197" s="151"/>
      <c r="D197" s="151"/>
      <c r="E197" s="151"/>
      <c r="F197" s="151"/>
      <c r="G197" s="151"/>
      <c r="H197" s="151"/>
      <c r="I197" s="151"/>
      <c r="J197" s="151"/>
    </row>
    <row r="198" spans="2:10" s="1" customFormat="1" ht="15.75" x14ac:dyDescent="0.25">
      <c r="B198" s="42"/>
      <c r="C198" s="39"/>
      <c r="D198" s="40"/>
      <c r="E198" s="39"/>
      <c r="F198" s="4"/>
      <c r="G198" s="2"/>
      <c r="H198" s="2"/>
      <c r="I198" s="2"/>
      <c r="J198" s="2"/>
    </row>
    <row r="199" spans="2:10" s="1" customFormat="1" ht="15.75" x14ac:dyDescent="0.25">
      <c r="B199" s="41" t="s">
        <v>366</v>
      </c>
      <c r="C199" s="39"/>
      <c r="D199" s="40"/>
      <c r="E199" s="39"/>
      <c r="F199" s="4"/>
      <c r="G199" s="2"/>
      <c r="H199" s="2"/>
      <c r="I199" s="2"/>
      <c r="J199" s="2"/>
    </row>
    <row r="200" spans="2:10" s="1" customFormat="1" ht="15.75" x14ac:dyDescent="0.25">
      <c r="B200" s="41" t="s">
        <v>365</v>
      </c>
      <c r="C200" s="39"/>
      <c r="D200" s="40"/>
      <c r="E200" s="39"/>
      <c r="F200" s="4"/>
      <c r="G200" s="2"/>
      <c r="H200" s="2"/>
      <c r="I200" s="2"/>
      <c r="J200" s="2"/>
    </row>
    <row r="201" spans="2:10" s="1" customFormat="1" ht="15.75" x14ac:dyDescent="0.25">
      <c r="B201" s="42"/>
      <c r="C201" s="39"/>
      <c r="D201" s="40"/>
      <c r="E201" s="39"/>
      <c r="F201" s="4"/>
      <c r="G201" s="2"/>
      <c r="H201" s="2"/>
      <c r="I201" s="2"/>
      <c r="J201" s="2"/>
    </row>
    <row r="202" spans="2:10" s="1" customFormat="1" ht="15.75" x14ac:dyDescent="0.25">
      <c r="B202" s="41" t="s">
        <v>361</v>
      </c>
      <c r="C202" s="39"/>
      <c r="D202" s="40"/>
      <c r="E202" s="39"/>
      <c r="F202" s="4"/>
      <c r="G202" s="2"/>
      <c r="H202" s="2"/>
      <c r="I202" s="2"/>
      <c r="J202" s="2"/>
    </row>
    <row r="203" spans="2:10" s="1" customFormat="1" ht="15.75" x14ac:dyDescent="0.25">
      <c r="B203" s="41" t="s">
        <v>362</v>
      </c>
      <c r="C203" s="39"/>
      <c r="D203" s="40"/>
      <c r="E203" s="39"/>
      <c r="F203" s="4"/>
      <c r="G203" s="2"/>
      <c r="H203" s="2"/>
      <c r="I203" s="2"/>
      <c r="J203" s="2"/>
    </row>
    <row r="204" spans="2:10" s="1" customFormat="1" ht="15.75" x14ac:dyDescent="0.25">
      <c r="B204" s="41" t="s">
        <v>364</v>
      </c>
      <c r="C204" s="39"/>
      <c r="D204" s="40"/>
      <c r="E204" s="39"/>
      <c r="F204" s="4"/>
      <c r="G204" s="2"/>
      <c r="H204" s="2"/>
      <c r="I204" s="2"/>
      <c r="J204" s="2"/>
    </row>
    <row r="205" spans="2:10" s="1" customFormat="1" ht="15.75" x14ac:dyDescent="0.25">
      <c r="B205" s="41" t="s">
        <v>363</v>
      </c>
      <c r="C205" s="39"/>
      <c r="D205" s="40"/>
      <c r="E205" s="39"/>
      <c r="F205" s="4"/>
      <c r="G205" s="2"/>
      <c r="H205" s="2"/>
      <c r="I205" s="2"/>
      <c r="J205" s="2"/>
    </row>
    <row r="206" spans="2:10" s="1" customFormat="1" ht="15.75" x14ac:dyDescent="0.25">
      <c r="B206" s="85"/>
      <c r="C206" s="39"/>
      <c r="D206" s="40"/>
      <c r="E206" s="39"/>
      <c r="F206" s="4"/>
      <c r="G206" s="2"/>
      <c r="H206" s="2"/>
      <c r="I206" s="2"/>
      <c r="J206" s="2"/>
    </row>
    <row r="207" spans="2:10" s="1" customFormat="1" ht="15.75" x14ac:dyDescent="0.25">
      <c r="B207" s="144" t="s">
        <v>200</v>
      </c>
      <c r="C207" s="144"/>
      <c r="D207" s="144"/>
      <c r="E207" s="144"/>
      <c r="F207" s="144"/>
      <c r="G207" s="144"/>
      <c r="H207" s="144"/>
      <c r="I207" s="144"/>
      <c r="J207" s="144"/>
    </row>
    <row r="208" spans="2:10" s="1" customFormat="1" ht="15.75" x14ac:dyDescent="0.25">
      <c r="B208" s="41" t="s">
        <v>359</v>
      </c>
      <c r="C208" s="39"/>
      <c r="D208" s="40"/>
      <c r="E208" s="39"/>
      <c r="F208" s="4"/>
      <c r="G208" s="2"/>
      <c r="H208" s="2"/>
      <c r="I208" s="2"/>
      <c r="J208" s="2"/>
    </row>
    <row r="209" spans="2:10" s="1" customFormat="1" ht="15.75" x14ac:dyDescent="0.25">
      <c r="B209" s="41" t="s">
        <v>360</v>
      </c>
      <c r="C209" s="39"/>
      <c r="D209" s="40"/>
      <c r="E209" s="39"/>
      <c r="F209" s="4"/>
      <c r="G209" s="2"/>
      <c r="H209" s="2"/>
      <c r="I209" s="2"/>
      <c r="J209" s="2"/>
    </row>
    <row r="210" spans="2:10" s="1" customFormat="1" ht="15.75" x14ac:dyDescent="0.25">
      <c r="B210" s="151" t="s">
        <v>316</v>
      </c>
      <c r="C210" s="151"/>
      <c r="D210" s="151"/>
      <c r="E210" s="151"/>
      <c r="F210" s="151"/>
      <c r="G210" s="151"/>
      <c r="H210" s="151"/>
      <c r="I210" s="151"/>
      <c r="J210" s="151"/>
    </row>
    <row r="211" spans="2:10" s="1" customFormat="1" ht="15.75" x14ac:dyDescent="0.25">
      <c r="B211" s="130"/>
      <c r="C211" s="130"/>
      <c r="D211" s="130"/>
      <c r="E211" s="130"/>
      <c r="F211" s="130"/>
      <c r="G211" s="130"/>
      <c r="H211" s="130"/>
      <c r="I211" s="130"/>
      <c r="J211" s="130"/>
    </row>
    <row r="212" spans="2:10" s="1" customFormat="1" ht="15.75" hidden="1" x14ac:dyDescent="0.25">
      <c r="B212" s="130"/>
      <c r="C212" s="130"/>
      <c r="D212" s="130"/>
      <c r="E212" s="130"/>
      <c r="F212" s="130"/>
      <c r="G212" s="130"/>
      <c r="H212" s="130"/>
      <c r="I212" s="130"/>
      <c r="J212" s="130"/>
    </row>
    <row r="213" spans="2:10" s="1" customFormat="1" ht="15.75" x14ac:dyDescent="0.25">
      <c r="B213" s="144" t="s">
        <v>199</v>
      </c>
      <c r="C213" s="144"/>
      <c r="D213" s="144"/>
      <c r="E213" s="144"/>
      <c r="F213" s="144"/>
      <c r="G213" s="144"/>
      <c r="H213" s="144"/>
      <c r="I213" s="144"/>
      <c r="J213" s="144"/>
    </row>
    <row r="214" spans="2:10" s="1" customFormat="1" ht="15.75" x14ac:dyDescent="0.25">
      <c r="B214" s="41" t="s">
        <v>90</v>
      </c>
      <c r="C214" s="39"/>
      <c r="D214" s="40"/>
      <c r="E214" s="39"/>
      <c r="F214" s="4"/>
      <c r="G214" s="2"/>
      <c r="H214" s="2"/>
      <c r="I214" s="2"/>
      <c r="J214" s="2"/>
    </row>
    <row r="215" spans="2:10" s="1" customFormat="1" ht="15.75" x14ac:dyDescent="0.25">
      <c r="B215" s="41" t="s">
        <v>91</v>
      </c>
      <c r="C215" s="39"/>
      <c r="D215" s="40"/>
      <c r="E215" s="39"/>
      <c r="F215" s="4"/>
      <c r="G215" s="2"/>
      <c r="H215" s="2"/>
      <c r="I215" s="2"/>
      <c r="J215" s="2"/>
    </row>
    <row r="216" spans="2:10" s="1" customFormat="1" ht="15.75" x14ac:dyDescent="0.25">
      <c r="B216" s="41" t="s">
        <v>92</v>
      </c>
      <c r="C216" s="39"/>
      <c r="D216" s="40"/>
      <c r="E216" s="39"/>
      <c r="F216" s="4"/>
      <c r="G216" s="2"/>
      <c r="H216" s="2"/>
      <c r="I216" s="2"/>
      <c r="J216" s="2"/>
    </row>
    <row r="217" spans="2:10" s="1" customFormat="1" ht="15.75" x14ac:dyDescent="0.25">
      <c r="B217" s="41" t="s">
        <v>358</v>
      </c>
      <c r="C217" s="39"/>
      <c r="D217" s="40"/>
      <c r="E217" s="39"/>
      <c r="F217" s="4"/>
      <c r="G217" s="2"/>
      <c r="H217" s="2"/>
      <c r="I217" s="2"/>
      <c r="J217" s="2"/>
    </row>
    <row r="218" spans="2:10" s="1" customFormat="1" ht="15.75" x14ac:dyDescent="0.25">
      <c r="B218" s="41" t="s">
        <v>357</v>
      </c>
      <c r="C218" s="39"/>
      <c r="D218" s="40"/>
      <c r="E218" s="39"/>
      <c r="F218" s="4"/>
      <c r="G218" s="2"/>
      <c r="H218" s="2"/>
      <c r="I218" s="2"/>
      <c r="J218" s="2"/>
    </row>
    <row r="219" spans="2:10" s="1" customFormat="1" ht="15.75" x14ac:dyDescent="0.25">
      <c r="B219" s="41" t="s">
        <v>93</v>
      </c>
      <c r="C219" s="39"/>
      <c r="D219" s="40"/>
      <c r="E219" s="39"/>
      <c r="F219" s="4"/>
      <c r="G219" s="2"/>
      <c r="H219" s="2"/>
      <c r="I219" s="2"/>
      <c r="J219" s="2"/>
    </row>
    <row r="220" spans="2:10" s="1" customFormat="1" ht="15.75" x14ac:dyDescent="0.25">
      <c r="B220" s="41" t="s">
        <v>317</v>
      </c>
      <c r="C220" s="39"/>
      <c r="D220" s="40"/>
      <c r="E220" s="39"/>
      <c r="F220" s="4"/>
      <c r="G220" s="2"/>
      <c r="H220" s="2"/>
      <c r="I220" s="2"/>
      <c r="J220" s="2"/>
    </row>
    <row r="221" spans="2:10" s="1" customFormat="1" ht="15.75" x14ac:dyDescent="0.25">
      <c r="B221" s="41" t="s">
        <v>94</v>
      </c>
      <c r="C221" s="39"/>
      <c r="D221" s="40"/>
      <c r="E221" s="39"/>
      <c r="F221" s="4"/>
      <c r="G221" s="2"/>
      <c r="H221" s="2"/>
      <c r="I221" s="2"/>
      <c r="J221" s="2"/>
    </row>
    <row r="222" spans="2:10" s="1" customFormat="1" ht="15.75" x14ac:dyDescent="0.25">
      <c r="B222" s="41" t="s">
        <v>95</v>
      </c>
      <c r="C222" s="39"/>
      <c r="D222" s="40"/>
      <c r="E222" s="39"/>
      <c r="F222" s="4"/>
      <c r="G222" s="2"/>
      <c r="H222" s="2"/>
      <c r="I222" s="2"/>
      <c r="J222" s="2"/>
    </row>
    <row r="223" spans="2:10" s="1" customFormat="1" ht="11.25" customHeight="1" x14ac:dyDescent="0.25">
      <c r="B223" s="41"/>
      <c r="C223" s="39"/>
      <c r="D223" s="40"/>
      <c r="E223" s="39"/>
      <c r="F223" s="4"/>
      <c r="G223" s="2"/>
      <c r="H223" s="2"/>
      <c r="I223" s="2"/>
      <c r="J223" s="2"/>
    </row>
    <row r="224" spans="2:10" s="1" customFormat="1" ht="15.75" x14ac:dyDescent="0.25">
      <c r="B224" s="144" t="s">
        <v>96</v>
      </c>
      <c r="C224" s="144"/>
      <c r="D224" s="144"/>
      <c r="E224" s="144"/>
      <c r="F224" s="144"/>
      <c r="G224" s="144"/>
      <c r="H224" s="144"/>
      <c r="I224" s="144"/>
      <c r="J224" s="144"/>
    </row>
    <row r="225" spans="2:10" s="1" customFormat="1" ht="15.75" x14ac:dyDescent="0.25">
      <c r="B225" s="144" t="s">
        <v>198</v>
      </c>
      <c r="C225" s="144"/>
      <c r="D225" s="144"/>
      <c r="E225" s="144"/>
      <c r="F225" s="144"/>
      <c r="G225" s="144"/>
      <c r="H225" s="144"/>
      <c r="I225" s="144"/>
      <c r="J225" s="144"/>
    </row>
    <row r="226" spans="2:10" s="1" customFormat="1" ht="15.75" x14ac:dyDescent="0.25">
      <c r="B226" s="41" t="s">
        <v>356</v>
      </c>
      <c r="C226" s="39"/>
      <c r="D226" s="40"/>
      <c r="E226" s="39"/>
      <c r="F226" s="4"/>
      <c r="G226" s="2"/>
      <c r="H226" s="2"/>
      <c r="I226" s="2"/>
      <c r="J226" s="2"/>
    </row>
    <row r="227" spans="2:10" s="1" customFormat="1" ht="15.75" x14ac:dyDescent="0.25">
      <c r="B227" s="41" t="s">
        <v>355</v>
      </c>
      <c r="C227" s="39"/>
      <c r="D227" s="40"/>
      <c r="E227" s="39"/>
      <c r="F227" s="4"/>
      <c r="G227" s="2"/>
      <c r="H227" s="2"/>
      <c r="I227" s="2"/>
      <c r="J227" s="2"/>
    </row>
    <row r="228" spans="2:10" s="1" customFormat="1" ht="15.75" x14ac:dyDescent="0.25">
      <c r="B228" s="41" t="s">
        <v>354</v>
      </c>
      <c r="C228" s="39"/>
      <c r="D228" s="40"/>
      <c r="E228" s="39"/>
      <c r="F228" s="4"/>
      <c r="G228" s="2"/>
      <c r="H228" s="2"/>
      <c r="I228" s="2"/>
      <c r="J228" s="2"/>
    </row>
    <row r="229" spans="2:10" s="1" customFormat="1" ht="15.75" x14ac:dyDescent="0.25">
      <c r="B229" s="41" t="s">
        <v>353</v>
      </c>
      <c r="C229" s="39"/>
      <c r="D229" s="40"/>
      <c r="E229" s="39"/>
      <c r="F229" s="4"/>
      <c r="G229" s="2"/>
      <c r="H229" s="2"/>
      <c r="I229" s="2"/>
      <c r="J229" s="2"/>
    </row>
    <row r="230" spans="2:10" s="1" customFormat="1" ht="15.75" x14ac:dyDescent="0.25">
      <c r="B230" s="41" t="s">
        <v>352</v>
      </c>
      <c r="C230" s="39"/>
      <c r="D230" s="40"/>
      <c r="E230" s="39"/>
      <c r="F230" s="4"/>
      <c r="G230" s="2"/>
      <c r="H230" s="2"/>
      <c r="I230" s="2"/>
      <c r="J230" s="2"/>
    </row>
    <row r="231" spans="2:10" s="1" customFormat="1" ht="11.25" customHeight="1" x14ac:dyDescent="0.25">
      <c r="B231" s="42"/>
      <c r="C231" s="39"/>
      <c r="D231" s="40"/>
      <c r="E231" s="39"/>
      <c r="F231" s="4"/>
      <c r="G231" s="2"/>
      <c r="H231" s="2"/>
      <c r="I231" s="2"/>
      <c r="J231" s="2"/>
    </row>
    <row r="232" spans="2:10" s="1" customFormat="1" ht="15.75" x14ac:dyDescent="0.25">
      <c r="B232" s="41" t="s">
        <v>351</v>
      </c>
      <c r="C232" s="39"/>
      <c r="D232" s="40"/>
      <c r="E232" s="39"/>
      <c r="F232" s="4"/>
      <c r="G232" s="2"/>
      <c r="H232" s="2"/>
      <c r="I232" s="2"/>
      <c r="J232" s="2"/>
    </row>
    <row r="233" spans="2:10" s="1" customFormat="1" ht="15.75" x14ac:dyDescent="0.25">
      <c r="B233" s="41" t="s">
        <v>350</v>
      </c>
      <c r="C233" s="39"/>
      <c r="D233" s="40"/>
      <c r="E233" s="39"/>
      <c r="F233" s="4"/>
      <c r="G233" s="2"/>
      <c r="H233" s="2"/>
      <c r="I233" s="2"/>
      <c r="J233" s="2"/>
    </row>
    <row r="234" spans="2:10" s="1" customFormat="1" ht="15.75" x14ac:dyDescent="0.25">
      <c r="B234" s="41" t="s">
        <v>349</v>
      </c>
      <c r="C234" s="39"/>
      <c r="D234" s="40"/>
      <c r="E234" s="39"/>
      <c r="F234" s="4"/>
      <c r="G234" s="2"/>
      <c r="H234" s="2"/>
      <c r="I234" s="2"/>
      <c r="J234" s="2"/>
    </row>
    <row r="235" spans="2:10" s="1" customFormat="1" ht="15.75" x14ac:dyDescent="0.25">
      <c r="B235" s="41"/>
      <c r="C235" s="39"/>
      <c r="D235" s="40"/>
      <c r="E235" s="39"/>
      <c r="F235" s="4"/>
      <c r="G235" s="2"/>
      <c r="H235" s="2"/>
      <c r="I235" s="2"/>
      <c r="J235" s="2"/>
    </row>
    <row r="236" spans="2:10" s="1" customFormat="1" ht="15.75" x14ac:dyDescent="0.25">
      <c r="B236" s="144" t="s">
        <v>197</v>
      </c>
      <c r="C236" s="144"/>
      <c r="D236" s="144"/>
      <c r="E236" s="144"/>
      <c r="F236" s="144"/>
      <c r="G236" s="144"/>
      <c r="H236" s="144"/>
      <c r="I236" s="144"/>
      <c r="J236" s="144"/>
    </row>
    <row r="237" spans="2:10" s="1" customFormat="1" ht="15.75" x14ac:dyDescent="0.25">
      <c r="B237" s="41" t="s">
        <v>97</v>
      </c>
      <c r="C237" s="39"/>
      <c r="D237" s="40"/>
      <c r="E237" s="39"/>
      <c r="F237" s="4"/>
      <c r="G237" s="2"/>
      <c r="H237" s="2"/>
      <c r="I237" s="2"/>
      <c r="J237" s="2"/>
    </row>
    <row r="238" spans="2:10" s="1" customFormat="1" ht="15.75" x14ac:dyDescent="0.25">
      <c r="B238" s="41" t="s">
        <v>98</v>
      </c>
      <c r="C238" s="39"/>
      <c r="D238" s="40"/>
      <c r="E238" s="39"/>
      <c r="F238" s="4"/>
      <c r="G238" s="2"/>
      <c r="H238" s="2"/>
      <c r="I238" s="2"/>
      <c r="J238" s="2"/>
    </row>
    <row r="239" spans="2:10" s="1" customFormat="1" ht="12" customHeight="1" x14ac:dyDescent="0.25">
      <c r="B239" s="41"/>
      <c r="C239" s="39"/>
      <c r="D239" s="40"/>
      <c r="E239" s="39"/>
      <c r="F239" s="4"/>
      <c r="G239" s="2"/>
      <c r="H239" s="2"/>
      <c r="I239" s="2"/>
      <c r="J239" s="2"/>
    </row>
    <row r="240" spans="2:10" s="1" customFormat="1" ht="15.75" x14ac:dyDescent="0.25">
      <c r="B240" s="144" t="s">
        <v>196</v>
      </c>
      <c r="C240" s="144"/>
      <c r="D240" s="144"/>
      <c r="E240" s="144"/>
      <c r="F240" s="144"/>
      <c r="G240" s="144"/>
      <c r="H240" s="144"/>
      <c r="I240" s="144"/>
      <c r="J240" s="144"/>
    </row>
    <row r="241" spans="2:10" s="1" customFormat="1" ht="15.75" x14ac:dyDescent="0.25">
      <c r="B241" s="41" t="s">
        <v>348</v>
      </c>
      <c r="C241" s="39"/>
      <c r="D241" s="40"/>
      <c r="E241" s="39"/>
      <c r="F241" s="4"/>
      <c r="G241" s="2"/>
      <c r="H241" s="2"/>
      <c r="I241" s="2"/>
      <c r="J241" s="2"/>
    </row>
    <row r="242" spans="2:10" s="1" customFormat="1" ht="15.75" x14ac:dyDescent="0.25">
      <c r="B242" s="41" t="s">
        <v>347</v>
      </c>
      <c r="C242" s="39"/>
      <c r="D242" s="40"/>
      <c r="E242" s="39"/>
      <c r="F242" s="4"/>
      <c r="G242" s="2"/>
      <c r="H242" s="2"/>
      <c r="I242" s="2"/>
      <c r="J242" s="2"/>
    </row>
    <row r="243" spans="2:10" s="1" customFormat="1" ht="10.5" customHeight="1" x14ac:dyDescent="0.25">
      <c r="B243" s="41"/>
      <c r="C243" s="39"/>
      <c r="D243" s="40"/>
      <c r="E243" s="39"/>
      <c r="F243" s="4"/>
      <c r="G243" s="2"/>
      <c r="H243" s="2"/>
      <c r="I243" s="2"/>
      <c r="J243" s="2"/>
    </row>
    <row r="244" spans="2:10" s="1" customFormat="1" ht="15.75" x14ac:dyDescent="0.25">
      <c r="B244" s="144" t="s">
        <v>195</v>
      </c>
      <c r="C244" s="144"/>
      <c r="D244" s="144"/>
      <c r="E244" s="144"/>
      <c r="F244" s="144"/>
      <c r="G244" s="144"/>
      <c r="H244" s="144"/>
      <c r="I244" s="144"/>
      <c r="J244" s="144"/>
    </row>
    <row r="245" spans="2:10" s="1" customFormat="1" ht="15.75" x14ac:dyDescent="0.25">
      <c r="B245" s="60" t="s">
        <v>343</v>
      </c>
      <c r="C245" s="39"/>
      <c r="D245" s="40"/>
      <c r="E245" s="39"/>
      <c r="F245" s="4"/>
      <c r="G245" s="2"/>
      <c r="H245" s="2"/>
      <c r="I245" s="2"/>
      <c r="J245" s="2"/>
    </row>
    <row r="246" spans="2:10" s="1" customFormat="1" ht="15.75" x14ac:dyDescent="0.25">
      <c r="B246" s="41" t="s">
        <v>99</v>
      </c>
      <c r="C246" s="39"/>
      <c r="D246" s="40"/>
      <c r="E246" s="39"/>
      <c r="F246" s="4"/>
      <c r="G246" s="2"/>
      <c r="H246" s="2"/>
      <c r="I246" s="2"/>
      <c r="J246" s="2"/>
    </row>
    <row r="247" spans="2:10" s="1" customFormat="1" ht="15.75" x14ac:dyDescent="0.25">
      <c r="B247" s="41" t="s">
        <v>100</v>
      </c>
      <c r="C247" s="39"/>
      <c r="D247" s="40"/>
      <c r="E247" s="39"/>
      <c r="F247" s="4"/>
      <c r="G247" s="2"/>
      <c r="H247" s="2"/>
      <c r="I247" s="2"/>
      <c r="J247" s="2"/>
    </row>
    <row r="248" spans="2:10" s="1" customFormat="1" ht="15.75" x14ac:dyDescent="0.25">
      <c r="B248" s="41" t="s">
        <v>344</v>
      </c>
      <c r="C248" s="39"/>
      <c r="D248" s="40"/>
      <c r="E248" s="39"/>
      <c r="F248" s="4"/>
      <c r="G248" s="2"/>
      <c r="H248" s="2"/>
      <c r="I248" s="2"/>
      <c r="J248" s="2"/>
    </row>
    <row r="249" spans="2:10" s="1" customFormat="1" ht="15.75" x14ac:dyDescent="0.25">
      <c r="B249" s="41" t="s">
        <v>345</v>
      </c>
      <c r="C249" s="39"/>
      <c r="D249" s="40"/>
      <c r="E249" s="39"/>
      <c r="F249" s="4"/>
      <c r="G249" s="2"/>
      <c r="H249" s="2"/>
      <c r="I249" s="2"/>
      <c r="J249" s="2"/>
    </row>
    <row r="250" spans="2:10" s="1" customFormat="1" ht="15.75" x14ac:dyDescent="0.25">
      <c r="B250" s="60" t="s">
        <v>346</v>
      </c>
      <c r="C250" s="39"/>
      <c r="D250" s="40"/>
      <c r="E250" s="39"/>
      <c r="F250" s="4"/>
      <c r="G250" s="2"/>
      <c r="H250" s="2"/>
      <c r="I250" s="2"/>
      <c r="J250" s="2"/>
    </row>
    <row r="251" spans="2:10" s="1" customFormat="1" ht="15.75" x14ac:dyDescent="0.25">
      <c r="B251" s="60" t="s">
        <v>342</v>
      </c>
      <c r="C251" s="39"/>
      <c r="D251" s="40"/>
      <c r="E251" s="39"/>
      <c r="F251" s="4"/>
      <c r="G251" s="2"/>
      <c r="H251" s="2"/>
      <c r="I251" s="2"/>
      <c r="J251" s="2"/>
    </row>
    <row r="252" spans="2:10" s="1" customFormat="1" ht="15.75" x14ac:dyDescent="0.25">
      <c r="B252" s="41"/>
      <c r="C252" s="39"/>
      <c r="D252" s="40"/>
      <c r="E252" s="39"/>
      <c r="F252" s="4"/>
      <c r="G252" s="2"/>
      <c r="H252" s="2"/>
      <c r="I252" s="2"/>
      <c r="J252" s="2"/>
    </row>
    <row r="253" spans="2:10" s="1" customFormat="1" ht="15.75" x14ac:dyDescent="0.25">
      <c r="B253" s="41" t="s">
        <v>101</v>
      </c>
      <c r="C253" s="39"/>
      <c r="D253" s="40"/>
      <c r="E253" s="39"/>
      <c r="F253" s="4"/>
      <c r="G253" s="2"/>
      <c r="H253" s="2"/>
      <c r="I253" s="2"/>
      <c r="J253" s="2"/>
    </row>
    <row r="254" spans="2:10" s="1" customFormat="1" ht="15.75" x14ac:dyDescent="0.25">
      <c r="B254" s="41" t="s">
        <v>102</v>
      </c>
      <c r="C254" s="39"/>
      <c r="D254" s="40"/>
      <c r="E254" s="39"/>
      <c r="F254" s="4"/>
      <c r="G254" s="2"/>
      <c r="H254" s="2"/>
      <c r="I254" s="2"/>
      <c r="J254" s="2"/>
    </row>
    <row r="255" spans="2:10" s="1" customFormat="1" ht="15.75" x14ac:dyDescent="0.25">
      <c r="B255" s="42"/>
      <c r="C255" s="39"/>
      <c r="D255" s="40"/>
      <c r="E255" s="39"/>
      <c r="F255" s="4"/>
      <c r="G255" s="2"/>
      <c r="H255" s="2"/>
      <c r="I255" s="2"/>
      <c r="J255" s="2"/>
    </row>
    <row r="256" spans="2:10" s="1" customFormat="1" ht="15.75" x14ac:dyDescent="0.25">
      <c r="B256" s="41" t="s">
        <v>103</v>
      </c>
      <c r="C256" s="39"/>
      <c r="D256" s="40"/>
      <c r="E256" s="39"/>
      <c r="F256" s="4"/>
      <c r="G256" s="2"/>
      <c r="H256" s="2"/>
      <c r="I256" s="2"/>
      <c r="J256" s="2"/>
    </row>
    <row r="257" spans="2:10" s="1" customFormat="1" ht="15.75" x14ac:dyDescent="0.25">
      <c r="B257" s="41" t="s">
        <v>104</v>
      </c>
      <c r="C257" s="39"/>
      <c r="D257" s="40"/>
      <c r="E257" s="39"/>
      <c r="F257" s="4"/>
      <c r="G257" s="2"/>
      <c r="H257" s="2"/>
      <c r="I257" s="2"/>
      <c r="J257" s="2"/>
    </row>
    <row r="258" spans="2:10" s="1" customFormat="1" ht="15.75" x14ac:dyDescent="0.25">
      <c r="B258" s="41"/>
      <c r="C258" s="39"/>
      <c r="D258" s="40"/>
      <c r="E258" s="39"/>
      <c r="F258" s="4"/>
      <c r="G258" s="2"/>
      <c r="H258" s="2"/>
      <c r="I258" s="2"/>
      <c r="J258" s="2"/>
    </row>
    <row r="259" spans="2:10" s="1" customFormat="1" ht="15.75" x14ac:dyDescent="0.25">
      <c r="B259" s="41" t="s">
        <v>105</v>
      </c>
      <c r="C259" s="39"/>
      <c r="D259" s="40"/>
      <c r="E259" s="39"/>
      <c r="F259" s="4"/>
      <c r="G259" s="2"/>
      <c r="H259" s="2"/>
      <c r="I259" s="2"/>
      <c r="J259" s="2"/>
    </row>
    <row r="260" spans="2:10" s="1" customFormat="1" ht="15.75" x14ac:dyDescent="0.25">
      <c r="B260" s="85" t="s">
        <v>106</v>
      </c>
      <c r="C260" s="39"/>
      <c r="D260" s="40"/>
      <c r="E260" s="39"/>
      <c r="F260" s="4"/>
      <c r="G260" s="2"/>
      <c r="H260" s="2"/>
      <c r="I260" s="2"/>
      <c r="J260" s="2"/>
    </row>
    <row r="261" spans="2:10" s="1" customFormat="1" ht="15.75" x14ac:dyDescent="0.25">
      <c r="B261" s="85"/>
      <c r="C261" s="39"/>
      <c r="D261" s="40"/>
      <c r="E261" s="39"/>
      <c r="F261" s="4"/>
      <c r="G261" s="2"/>
      <c r="H261" s="2"/>
      <c r="I261" s="2"/>
      <c r="J261" s="2"/>
    </row>
    <row r="262" spans="2:10" s="1" customFormat="1" ht="15.75" x14ac:dyDescent="0.25">
      <c r="B262" s="144" t="s">
        <v>194</v>
      </c>
      <c r="C262" s="144"/>
      <c r="D262" s="144"/>
      <c r="E262" s="144"/>
      <c r="F262" s="144"/>
      <c r="G262" s="144"/>
      <c r="H262" s="144"/>
      <c r="I262" s="144"/>
      <c r="J262" s="144"/>
    </row>
    <row r="263" spans="2:10" s="1" customFormat="1" ht="15.75" x14ac:dyDescent="0.25">
      <c r="B263" s="85" t="s">
        <v>107</v>
      </c>
      <c r="C263" s="39"/>
      <c r="D263" s="40"/>
      <c r="E263" s="39"/>
      <c r="F263" s="4"/>
      <c r="G263" s="2"/>
      <c r="H263" s="2"/>
      <c r="I263" s="2"/>
      <c r="J263" s="2"/>
    </row>
    <row r="264" spans="2:10" s="1" customFormat="1" ht="15.75" x14ac:dyDescent="0.25">
      <c r="B264" s="85" t="s">
        <v>108</v>
      </c>
      <c r="C264" s="39"/>
      <c r="D264" s="40"/>
      <c r="E264" s="39"/>
      <c r="F264" s="4"/>
      <c r="G264" s="2"/>
      <c r="H264" s="2"/>
      <c r="I264" s="2"/>
      <c r="J264" s="2"/>
    </row>
    <row r="265" spans="2:10" s="1" customFormat="1" ht="15.75" x14ac:dyDescent="0.25">
      <c r="B265" s="85"/>
      <c r="C265" s="39"/>
      <c r="D265" s="40"/>
      <c r="E265" s="39"/>
      <c r="F265" s="4"/>
      <c r="G265" s="2"/>
      <c r="H265" s="2"/>
      <c r="I265" s="2"/>
      <c r="J265" s="2"/>
    </row>
    <row r="266" spans="2:10" s="1" customFormat="1" ht="15.75" x14ac:dyDescent="0.25">
      <c r="B266" s="20" t="s">
        <v>214</v>
      </c>
      <c r="C266" s="39"/>
      <c r="D266" s="40"/>
      <c r="E266" s="39"/>
      <c r="F266" s="2"/>
      <c r="G266" s="2"/>
      <c r="H266" s="2"/>
      <c r="I266" s="2"/>
      <c r="J266" s="2"/>
    </row>
    <row r="267" spans="2:10" s="1" customFormat="1" ht="15.75" x14ac:dyDescent="0.25">
      <c r="B267" s="20" t="s">
        <v>215</v>
      </c>
      <c r="C267" s="39"/>
      <c r="D267" s="40"/>
      <c r="E267" s="39"/>
      <c r="F267" s="2"/>
      <c r="G267" s="2"/>
      <c r="H267" s="2"/>
      <c r="I267" s="2"/>
      <c r="J267" s="2"/>
    </row>
    <row r="268" spans="2:10" s="1" customFormat="1" ht="15.75" x14ac:dyDescent="0.25">
      <c r="B268" s="20"/>
      <c r="C268" s="39"/>
      <c r="D268" s="40"/>
      <c r="E268" s="39"/>
      <c r="F268" s="2"/>
      <c r="G268" s="2"/>
      <c r="H268" s="2"/>
      <c r="I268" s="2"/>
      <c r="J268" s="2"/>
    </row>
    <row r="269" spans="2:10" s="1" customFormat="1" ht="15.75" x14ac:dyDescent="0.25">
      <c r="B269" s="20"/>
      <c r="C269" s="39"/>
      <c r="D269" s="40"/>
      <c r="E269" s="39"/>
      <c r="F269" s="2"/>
      <c r="G269" s="2"/>
      <c r="H269" s="2"/>
      <c r="I269" s="2"/>
      <c r="J269" s="2"/>
    </row>
    <row r="270" spans="2:10" s="1" customFormat="1" ht="21.75" customHeight="1" x14ac:dyDescent="0.25">
      <c r="B270" s="144" t="s">
        <v>193</v>
      </c>
      <c r="C270" s="144"/>
      <c r="D270" s="144"/>
      <c r="E270" s="144"/>
      <c r="F270" s="144"/>
      <c r="G270" s="144"/>
      <c r="H270" s="144"/>
      <c r="I270" s="144"/>
      <c r="J270" s="144"/>
    </row>
    <row r="271" spans="2:10" s="1" customFormat="1" ht="21" customHeight="1" x14ac:dyDescent="0.25">
      <c r="B271" s="41" t="s">
        <v>109</v>
      </c>
      <c r="C271" s="39"/>
      <c r="D271" s="40"/>
      <c r="E271" s="39"/>
      <c r="F271" s="4"/>
      <c r="G271" s="2"/>
      <c r="H271" s="2"/>
      <c r="I271" s="2"/>
      <c r="J271" s="2"/>
    </row>
    <row r="272" spans="2:10" s="1" customFormat="1" ht="21.75" customHeight="1" x14ac:dyDescent="0.25">
      <c r="B272" s="41" t="s">
        <v>110</v>
      </c>
      <c r="C272" s="39"/>
      <c r="D272" s="40"/>
      <c r="E272" s="39"/>
      <c r="F272" s="4"/>
      <c r="G272" s="2"/>
      <c r="H272" s="2"/>
      <c r="I272" s="2"/>
      <c r="J272" s="2"/>
    </row>
    <row r="273" spans="2:10" s="1" customFormat="1" ht="21" customHeight="1" x14ac:dyDescent="0.25">
      <c r="B273" s="41" t="s">
        <v>111</v>
      </c>
      <c r="C273" s="39"/>
      <c r="D273" s="40"/>
      <c r="E273" s="39"/>
      <c r="F273" s="4"/>
      <c r="G273" s="2"/>
      <c r="H273" s="2"/>
      <c r="I273" s="2"/>
      <c r="J273" s="2"/>
    </row>
    <row r="274" spans="2:10" s="1" customFormat="1" ht="15.75" x14ac:dyDescent="0.25">
      <c r="B274" s="41"/>
      <c r="C274" s="39"/>
      <c r="D274" s="40"/>
      <c r="E274" s="39"/>
      <c r="F274" s="4"/>
      <c r="G274" s="2"/>
      <c r="H274" s="2"/>
      <c r="I274" s="2"/>
      <c r="J274" s="2"/>
    </row>
    <row r="275" spans="2:10" s="1" customFormat="1" ht="15.75" x14ac:dyDescent="0.25">
      <c r="B275" s="144" t="s">
        <v>192</v>
      </c>
      <c r="C275" s="144"/>
      <c r="D275" s="144"/>
      <c r="E275" s="144"/>
      <c r="F275" s="144"/>
      <c r="G275" s="144"/>
      <c r="H275" s="144"/>
      <c r="I275" s="144"/>
      <c r="J275" s="144"/>
    </row>
    <row r="276" spans="2:10" s="1" customFormat="1" ht="21" customHeight="1" x14ac:dyDescent="0.25">
      <c r="B276" s="41" t="s">
        <v>112</v>
      </c>
      <c r="C276" s="39"/>
      <c r="D276" s="40"/>
      <c r="E276" s="39"/>
      <c r="F276" s="4"/>
      <c r="G276" s="2"/>
      <c r="H276" s="2"/>
      <c r="I276" s="2"/>
      <c r="J276" s="2"/>
    </row>
    <row r="277" spans="2:10" s="1" customFormat="1" ht="21.75" customHeight="1" x14ac:dyDescent="0.25">
      <c r="B277" s="41" t="s">
        <v>113</v>
      </c>
      <c r="C277" s="39"/>
      <c r="D277" s="40"/>
      <c r="E277" s="39"/>
      <c r="F277" s="4"/>
      <c r="G277" s="2"/>
      <c r="H277" s="2"/>
      <c r="I277" s="2"/>
      <c r="J277" s="2"/>
    </row>
    <row r="278" spans="2:10" s="1" customFormat="1" ht="21" customHeight="1" x14ac:dyDescent="0.25">
      <c r="B278" s="41" t="s">
        <v>114</v>
      </c>
      <c r="C278" s="39"/>
      <c r="D278" s="40"/>
      <c r="E278" s="39"/>
      <c r="F278" s="4"/>
      <c r="G278" s="2"/>
      <c r="H278" s="2"/>
      <c r="I278" s="2"/>
      <c r="J278" s="2"/>
    </row>
    <row r="279" spans="2:10" s="1" customFormat="1" ht="21" customHeight="1" x14ac:dyDescent="0.25">
      <c r="B279" s="41" t="s">
        <v>115</v>
      </c>
      <c r="C279" s="39"/>
      <c r="D279" s="40"/>
      <c r="E279" s="39"/>
      <c r="F279" s="4"/>
      <c r="G279" s="2"/>
      <c r="H279" s="2"/>
      <c r="I279" s="2"/>
      <c r="J279" s="2"/>
    </row>
    <row r="280" spans="2:10" s="1" customFormat="1" ht="15.75" x14ac:dyDescent="0.25">
      <c r="B280" s="28"/>
      <c r="C280" s="39"/>
      <c r="D280" s="40"/>
      <c r="E280" s="39"/>
      <c r="F280" s="4"/>
      <c r="G280" s="2"/>
      <c r="H280" s="2"/>
      <c r="I280" s="2"/>
      <c r="J280" s="2"/>
    </row>
    <row r="281" spans="2:10" ht="15.75" x14ac:dyDescent="0.25">
      <c r="B281" s="5" t="s">
        <v>116</v>
      </c>
      <c r="C281" s="2"/>
      <c r="D281" s="2"/>
      <c r="E281" s="2"/>
      <c r="F281" s="2"/>
      <c r="G281" s="2"/>
      <c r="H281" s="2"/>
      <c r="I281" s="2"/>
      <c r="J281" s="2"/>
    </row>
    <row r="282" spans="2:10" ht="21" customHeight="1" x14ac:dyDescent="0.25">
      <c r="B282" s="2" t="s">
        <v>217</v>
      </c>
      <c r="C282" s="2"/>
      <c r="D282" s="2"/>
      <c r="E282" s="2"/>
      <c r="F282" s="2"/>
      <c r="G282" s="2"/>
      <c r="H282" s="2"/>
      <c r="I282" s="2"/>
      <c r="J282" s="2"/>
    </row>
    <row r="283" spans="2:10" ht="21" customHeight="1" x14ac:dyDescent="0.25">
      <c r="B283" s="5" t="s">
        <v>216</v>
      </c>
      <c r="C283" s="2"/>
      <c r="D283" s="2"/>
      <c r="E283" s="2"/>
      <c r="F283" s="2"/>
      <c r="G283" s="2"/>
      <c r="H283" s="2"/>
      <c r="I283" s="2"/>
      <c r="J283" s="2"/>
    </row>
    <row r="284" spans="2:10" ht="30" customHeight="1" x14ac:dyDescent="0.25">
      <c r="B284" s="146" t="s">
        <v>491</v>
      </c>
      <c r="C284" s="146"/>
      <c r="D284" s="146"/>
      <c r="E284" s="146"/>
      <c r="F284" s="146"/>
      <c r="G284" s="146"/>
      <c r="H284" s="146"/>
      <c r="I284" s="146"/>
      <c r="J284" s="146"/>
    </row>
    <row r="285" spans="2:10" ht="15.75" x14ac:dyDescent="0.25">
      <c r="B285" s="2"/>
      <c r="C285" s="2"/>
      <c r="D285" s="2"/>
      <c r="E285" s="2"/>
      <c r="F285" s="2"/>
      <c r="G285" s="2"/>
      <c r="H285" s="2"/>
      <c r="I285" s="2"/>
      <c r="J285" s="2"/>
    </row>
    <row r="286" spans="2:10" ht="15.75" x14ac:dyDescent="0.25">
      <c r="B286" s="2" t="s">
        <v>117</v>
      </c>
      <c r="C286" s="2"/>
      <c r="D286" s="2"/>
      <c r="E286" s="2"/>
      <c r="F286" s="2"/>
      <c r="G286" s="2"/>
      <c r="H286" s="2"/>
      <c r="I286" s="77"/>
      <c r="J286" s="78"/>
    </row>
    <row r="287" spans="2:10" ht="15.75" x14ac:dyDescent="0.25">
      <c r="B287" s="2"/>
      <c r="C287" s="2"/>
      <c r="D287" s="2"/>
      <c r="E287" s="2"/>
      <c r="F287" s="2"/>
      <c r="G287" s="2"/>
      <c r="H287" s="2"/>
      <c r="I287" s="2"/>
      <c r="J287" s="2"/>
    </row>
    <row r="288" spans="2:10" ht="21" customHeight="1" x14ac:dyDescent="0.25">
      <c r="B288" s="6" t="s">
        <v>118</v>
      </c>
      <c r="C288" s="6"/>
      <c r="D288" s="6"/>
      <c r="E288" s="6"/>
      <c r="F288" s="6"/>
      <c r="G288" s="6"/>
      <c r="H288" s="6"/>
      <c r="I288" s="7">
        <v>2022</v>
      </c>
      <c r="J288" s="7">
        <v>2021</v>
      </c>
    </row>
    <row r="289" spans="2:10" ht="20.25" customHeight="1" x14ac:dyDescent="0.25">
      <c r="B289" s="2" t="s">
        <v>119</v>
      </c>
      <c r="C289" s="2"/>
      <c r="D289" s="2"/>
      <c r="E289" s="2"/>
      <c r="F289" s="2"/>
      <c r="G289" s="2"/>
      <c r="H289" s="2"/>
      <c r="I289" s="10">
        <v>1403274.87</v>
      </c>
      <c r="J289" s="10">
        <v>1404195.22</v>
      </c>
    </row>
    <row r="290" spans="2:10" ht="18.75" hidden="1" customHeight="1" x14ac:dyDescent="0.25">
      <c r="B290" s="30" t="s">
        <v>120</v>
      </c>
      <c r="C290" s="30"/>
      <c r="D290" s="30"/>
      <c r="E290" s="30"/>
      <c r="F290" s="30"/>
      <c r="G290" s="30"/>
      <c r="H290" s="30"/>
      <c r="I290" s="3"/>
      <c r="J290" s="3"/>
    </row>
    <row r="291" spans="2:10" s="1" customFormat="1" ht="18.75" customHeight="1" x14ac:dyDescent="0.25">
      <c r="B291" s="61" t="s">
        <v>382</v>
      </c>
      <c r="C291" s="61"/>
      <c r="D291" s="61"/>
      <c r="E291" s="61"/>
      <c r="F291" s="61"/>
      <c r="G291" s="61"/>
      <c r="H291" s="61"/>
      <c r="I291" s="69">
        <v>5658000.5299999937</v>
      </c>
      <c r="J291" s="69">
        <v>5997672.75</v>
      </c>
    </row>
    <row r="292" spans="2:10" ht="19.5" customHeight="1" x14ac:dyDescent="0.25">
      <c r="B292" s="2" t="s">
        <v>121</v>
      </c>
      <c r="C292" s="2"/>
      <c r="D292" s="2"/>
      <c r="E292" s="2"/>
      <c r="F292" s="2"/>
      <c r="G292" s="2"/>
      <c r="H292" s="2"/>
      <c r="I292" s="8">
        <v>3147003.54</v>
      </c>
      <c r="J292" s="8">
        <v>7007487.7400000002</v>
      </c>
    </row>
    <row r="293" spans="2:10" ht="21.75" customHeight="1" thickBot="1" x14ac:dyDescent="0.3">
      <c r="B293" s="5" t="s">
        <v>122</v>
      </c>
      <c r="C293" s="5"/>
      <c r="D293" s="5"/>
      <c r="E293" s="5"/>
      <c r="F293" s="5"/>
      <c r="G293" s="5"/>
      <c r="H293" s="5"/>
      <c r="I293" s="9">
        <f>SUM(I289:I292)</f>
        <v>10208278.939999994</v>
      </c>
      <c r="J293" s="9">
        <f>SUM(J289:J292)</f>
        <v>14409355.710000001</v>
      </c>
    </row>
    <row r="294" spans="2:10" s="1" customFormat="1" ht="16.5" thickTop="1" x14ac:dyDescent="0.25">
      <c r="B294" s="5"/>
      <c r="C294" s="5"/>
      <c r="D294" s="5"/>
      <c r="E294" s="5"/>
      <c r="F294" s="5"/>
      <c r="G294" s="5"/>
      <c r="H294" s="5"/>
      <c r="I294" s="13"/>
      <c r="J294" s="13"/>
    </row>
    <row r="295" spans="2:10" s="1" customFormat="1" ht="15.75" x14ac:dyDescent="0.25">
      <c r="B295" s="5" t="s">
        <v>250</v>
      </c>
      <c r="C295" s="2"/>
      <c r="D295" s="2"/>
      <c r="E295" s="2"/>
      <c r="F295" s="2"/>
      <c r="G295" s="2"/>
      <c r="H295" s="2"/>
      <c r="I295" s="10"/>
      <c r="J295" s="10"/>
    </row>
    <row r="296" spans="2:10" ht="15.75" x14ac:dyDescent="0.25">
      <c r="B296" s="5" t="s">
        <v>219</v>
      </c>
      <c r="C296" s="2"/>
      <c r="D296" s="2"/>
      <c r="E296" s="2"/>
      <c r="F296" s="2"/>
      <c r="G296" s="2"/>
      <c r="H296" s="2"/>
      <c r="I296" s="2"/>
      <c r="J296" s="2"/>
    </row>
    <row r="297" spans="2:10" ht="15.75" x14ac:dyDescent="0.25">
      <c r="B297" s="5"/>
      <c r="C297" s="2"/>
      <c r="D297" s="2"/>
      <c r="E297" s="2"/>
      <c r="F297" s="2"/>
      <c r="G297" s="2"/>
      <c r="H297" s="2"/>
      <c r="I297" s="2"/>
      <c r="J297" s="2"/>
    </row>
    <row r="298" spans="2:10" ht="30.75" customHeight="1" x14ac:dyDescent="0.25">
      <c r="B298" s="146" t="s">
        <v>492</v>
      </c>
      <c r="C298" s="146"/>
      <c r="D298" s="146"/>
      <c r="E298" s="146"/>
      <c r="F298" s="146"/>
      <c r="G298" s="146"/>
      <c r="H298" s="146"/>
      <c r="I298" s="146"/>
      <c r="J298" s="146"/>
    </row>
    <row r="299" spans="2:10" ht="15.75" x14ac:dyDescent="0.25">
      <c r="B299" s="2"/>
      <c r="C299" s="2"/>
      <c r="D299" s="2"/>
      <c r="E299" s="2"/>
      <c r="F299" s="2"/>
      <c r="G299" s="2"/>
      <c r="H299" s="2"/>
      <c r="I299" s="2"/>
      <c r="J299" s="2"/>
    </row>
    <row r="300" spans="2:10" ht="15.75" x14ac:dyDescent="0.25">
      <c r="B300" s="6" t="s">
        <v>118</v>
      </c>
      <c r="C300" s="6"/>
      <c r="D300" s="6"/>
      <c r="E300" s="6"/>
      <c r="F300" s="6"/>
      <c r="G300" s="6"/>
      <c r="H300" s="6"/>
      <c r="I300" s="7">
        <v>2022</v>
      </c>
      <c r="J300" s="7">
        <v>2021</v>
      </c>
    </row>
    <row r="301" spans="2:10" ht="17.25" customHeight="1" x14ac:dyDescent="0.25">
      <c r="B301" s="5" t="s">
        <v>370</v>
      </c>
      <c r="C301" s="2"/>
      <c r="D301" s="2"/>
      <c r="E301" s="2"/>
      <c r="F301" s="2"/>
      <c r="G301" s="2"/>
      <c r="H301" s="2"/>
      <c r="I301" s="10">
        <v>14033530.5</v>
      </c>
      <c r="J301" s="10">
        <v>11136522.869999999</v>
      </c>
    </row>
    <row r="302" spans="2:10" s="1" customFormat="1" ht="17.25" customHeight="1" x14ac:dyDescent="0.25">
      <c r="B302" s="5" t="s">
        <v>371</v>
      </c>
      <c r="C302" s="2"/>
      <c r="D302" s="2"/>
      <c r="E302" s="2"/>
      <c r="F302" s="2"/>
      <c r="G302" s="2"/>
      <c r="H302" s="2"/>
      <c r="I302" s="10">
        <v>1280672.8</v>
      </c>
      <c r="J302" s="10">
        <v>1874332.8</v>
      </c>
    </row>
    <row r="303" spans="2:10" ht="17.25" customHeight="1" x14ac:dyDescent="0.25">
      <c r="B303" s="5" t="s">
        <v>123</v>
      </c>
      <c r="C303" s="2"/>
      <c r="D303" s="2"/>
      <c r="E303" s="2"/>
      <c r="F303" s="2"/>
      <c r="G303" s="2"/>
      <c r="H303" s="2"/>
      <c r="I303" s="10">
        <v>568907.75</v>
      </c>
      <c r="J303" s="10">
        <v>568907.75</v>
      </c>
    </row>
    <row r="304" spans="2:10" ht="17.25" customHeight="1" x14ac:dyDescent="0.25">
      <c r="B304" s="5" t="s">
        <v>124</v>
      </c>
      <c r="C304" s="2"/>
      <c r="D304" s="2"/>
      <c r="E304" s="2"/>
      <c r="F304" s="2"/>
      <c r="G304" s="2"/>
      <c r="H304" s="2"/>
      <c r="I304" s="10">
        <v>164030</v>
      </c>
      <c r="J304" s="10">
        <v>201203.7</v>
      </c>
    </row>
    <row r="305" spans="2:10" ht="17.25" hidden="1" customHeight="1" x14ac:dyDescent="0.25">
      <c r="B305" s="5" t="s">
        <v>125</v>
      </c>
      <c r="C305" s="2"/>
      <c r="D305" s="2"/>
      <c r="E305" s="2"/>
      <c r="F305" s="2"/>
      <c r="G305" s="2"/>
      <c r="H305" s="2"/>
      <c r="I305" s="10"/>
      <c r="J305" s="10"/>
    </row>
    <row r="306" spans="2:10" ht="17.25" customHeight="1" x14ac:dyDescent="0.25">
      <c r="B306" s="5" t="s">
        <v>126</v>
      </c>
      <c r="C306" s="2"/>
      <c r="D306" s="2"/>
      <c r="E306" s="2"/>
      <c r="F306" s="2"/>
      <c r="G306" s="2"/>
      <c r="H306" s="2"/>
      <c r="I306" s="10">
        <v>47080</v>
      </c>
      <c r="J306" s="10">
        <v>66471</v>
      </c>
    </row>
    <row r="307" spans="2:10" ht="17.25" customHeight="1" x14ac:dyDescent="0.25">
      <c r="B307" s="5" t="s">
        <v>127</v>
      </c>
      <c r="C307" s="2"/>
      <c r="D307" s="2"/>
      <c r="E307" s="2"/>
      <c r="F307" s="2"/>
      <c r="G307" s="2"/>
      <c r="H307" s="2"/>
      <c r="I307" s="10">
        <v>39384</v>
      </c>
      <c r="J307" s="10">
        <v>23264</v>
      </c>
    </row>
    <row r="308" spans="2:10" s="1" customFormat="1" ht="17.25" customHeight="1" x14ac:dyDescent="0.25">
      <c r="B308" s="5" t="s">
        <v>252</v>
      </c>
      <c r="C308" s="2"/>
      <c r="D308" s="2"/>
      <c r="E308" s="2"/>
      <c r="F308" s="2"/>
      <c r="G308" s="2"/>
      <c r="H308" s="2"/>
      <c r="I308" s="10">
        <v>14676</v>
      </c>
      <c r="J308" s="10">
        <v>13580</v>
      </c>
    </row>
    <row r="309" spans="2:10" s="1" customFormat="1" ht="17.25" hidden="1" customHeight="1" x14ac:dyDescent="0.25">
      <c r="B309" s="5" t="s">
        <v>408</v>
      </c>
      <c r="C309" s="2"/>
      <c r="D309" s="2"/>
      <c r="E309" s="77"/>
      <c r="F309" s="78"/>
      <c r="G309" s="77"/>
      <c r="H309" s="2"/>
      <c r="I309" s="10"/>
      <c r="J309" s="10"/>
    </row>
    <row r="310" spans="2:10" s="1" customFormat="1" ht="17.25" customHeight="1" x14ac:dyDescent="0.25">
      <c r="B310" s="5" t="s">
        <v>128</v>
      </c>
      <c r="C310" s="2"/>
      <c r="D310" s="2"/>
      <c r="E310" s="2"/>
      <c r="F310" s="2"/>
      <c r="G310" s="2"/>
      <c r="H310" s="2"/>
      <c r="I310" s="10">
        <v>80800</v>
      </c>
      <c r="J310" s="10">
        <v>115648</v>
      </c>
    </row>
    <row r="311" spans="2:10" s="1" customFormat="1" ht="17.25" customHeight="1" x14ac:dyDescent="0.25">
      <c r="B311" s="5" t="s">
        <v>129</v>
      </c>
      <c r="C311" s="2"/>
      <c r="D311" s="2"/>
      <c r="E311" s="2"/>
      <c r="F311" s="2"/>
      <c r="G311" s="2"/>
      <c r="H311" s="2"/>
      <c r="I311" s="10">
        <v>8910</v>
      </c>
      <c r="J311" s="10">
        <v>6265</v>
      </c>
    </row>
    <row r="312" spans="2:10" s="1" customFormat="1" ht="17.25" customHeight="1" x14ac:dyDescent="0.25">
      <c r="B312" s="5" t="s">
        <v>130</v>
      </c>
      <c r="C312" s="2"/>
      <c r="D312" s="2"/>
      <c r="E312" s="2"/>
      <c r="F312" s="2"/>
      <c r="G312" s="2"/>
      <c r="H312" s="2"/>
      <c r="I312" s="10">
        <v>3668</v>
      </c>
      <c r="J312" s="10">
        <v>3465</v>
      </c>
    </row>
    <row r="313" spans="2:10" s="1" customFormat="1" ht="17.25" customHeight="1" x14ac:dyDescent="0.25">
      <c r="B313" s="5" t="s">
        <v>131</v>
      </c>
      <c r="C313" s="2"/>
      <c r="D313" s="2"/>
      <c r="E313" s="2"/>
      <c r="F313" s="2"/>
      <c r="G313" s="2"/>
      <c r="H313" s="2"/>
      <c r="I313" s="10">
        <v>48020</v>
      </c>
      <c r="J313" s="10">
        <v>49172</v>
      </c>
    </row>
    <row r="314" spans="2:10" s="1" customFormat="1" ht="17.25" customHeight="1" x14ac:dyDescent="0.25">
      <c r="B314" s="5" t="s">
        <v>132</v>
      </c>
      <c r="C314" s="2"/>
      <c r="D314" s="2"/>
      <c r="E314" s="2"/>
      <c r="F314" s="2"/>
      <c r="G314" s="2"/>
      <c r="H314" s="2"/>
      <c r="I314" s="10">
        <v>0</v>
      </c>
      <c r="J314" s="10">
        <v>30458.05</v>
      </c>
    </row>
    <row r="315" spans="2:10" s="1" customFormat="1" ht="17.25" customHeight="1" x14ac:dyDescent="0.25">
      <c r="B315" s="5" t="s">
        <v>133</v>
      </c>
      <c r="C315" s="2"/>
      <c r="D315" s="2"/>
      <c r="E315" s="2"/>
      <c r="F315" s="2"/>
      <c r="G315" s="2"/>
      <c r="H315" s="2"/>
      <c r="I315" s="10">
        <v>240200</v>
      </c>
      <c r="J315" s="10">
        <v>309086.8</v>
      </c>
    </row>
    <row r="316" spans="2:10" s="1" customFormat="1" ht="16.5" customHeight="1" x14ac:dyDescent="0.25">
      <c r="B316" s="5" t="s">
        <v>409</v>
      </c>
      <c r="C316" s="2"/>
      <c r="D316" s="2"/>
      <c r="E316" s="2"/>
      <c r="F316" s="2"/>
      <c r="G316" s="2"/>
      <c r="H316" s="2"/>
      <c r="I316" s="10">
        <v>109046</v>
      </c>
      <c r="J316" s="10">
        <v>87858</v>
      </c>
    </row>
    <row r="317" spans="2:10" s="1" customFormat="1" ht="16.5" customHeight="1" x14ac:dyDescent="0.25">
      <c r="B317" s="5" t="s">
        <v>442</v>
      </c>
      <c r="C317" s="2"/>
      <c r="D317" s="2"/>
      <c r="E317" s="2"/>
      <c r="F317" s="2"/>
      <c r="G317" s="2"/>
      <c r="H317" s="2"/>
      <c r="I317" s="10">
        <v>14040</v>
      </c>
      <c r="J317" s="10">
        <v>19504</v>
      </c>
    </row>
    <row r="318" spans="2:10" ht="16.5" customHeight="1" x14ac:dyDescent="0.25">
      <c r="B318" s="5" t="s">
        <v>134</v>
      </c>
      <c r="C318" s="2"/>
      <c r="D318" s="2"/>
      <c r="E318" s="2"/>
      <c r="F318" s="2"/>
      <c r="G318" s="2"/>
      <c r="H318" s="2"/>
      <c r="I318" s="10">
        <v>32977</v>
      </c>
      <c r="J318" s="10">
        <v>79909.100000000006</v>
      </c>
    </row>
    <row r="319" spans="2:10" s="1" customFormat="1" ht="16.5" customHeight="1" x14ac:dyDescent="0.25">
      <c r="B319" s="5" t="s">
        <v>515</v>
      </c>
      <c r="C319" s="2"/>
      <c r="D319" s="2"/>
      <c r="E319" s="2"/>
      <c r="F319" s="2"/>
      <c r="G319" s="2"/>
      <c r="H319" s="2"/>
      <c r="I319" s="10">
        <v>24367</v>
      </c>
      <c r="J319" s="10"/>
    </row>
    <row r="320" spans="2:10" ht="16.5" hidden="1" customHeight="1" x14ac:dyDescent="0.25">
      <c r="B320" s="5" t="s">
        <v>135</v>
      </c>
      <c r="C320" s="2"/>
      <c r="D320" s="2"/>
      <c r="E320" s="2"/>
      <c r="F320" s="2"/>
      <c r="G320" s="2"/>
      <c r="H320" s="2"/>
      <c r="I320" s="10"/>
      <c r="J320" s="10"/>
    </row>
    <row r="321" spans="2:10" ht="16.5" customHeight="1" x14ac:dyDescent="0.25">
      <c r="B321" s="5" t="s">
        <v>136</v>
      </c>
      <c r="C321" s="2"/>
      <c r="D321" s="2"/>
      <c r="E321" s="2"/>
      <c r="F321" s="2"/>
      <c r="G321" s="2"/>
      <c r="H321" s="2"/>
      <c r="I321" s="10">
        <v>625090</v>
      </c>
      <c r="J321" s="10">
        <v>625090</v>
      </c>
    </row>
    <row r="322" spans="2:10" s="1" customFormat="1" ht="16.5" hidden="1" customHeight="1" x14ac:dyDescent="0.25">
      <c r="B322" s="5" t="s">
        <v>251</v>
      </c>
      <c r="C322" s="2"/>
      <c r="D322" s="2"/>
      <c r="E322" s="2"/>
      <c r="F322" s="2"/>
      <c r="G322" s="2"/>
      <c r="H322" s="2"/>
      <c r="I322" s="10"/>
      <c r="J322" s="10"/>
    </row>
    <row r="323" spans="2:10" ht="16.5" customHeight="1" x14ac:dyDescent="0.25">
      <c r="B323" s="5" t="s">
        <v>137</v>
      </c>
      <c r="C323" s="2"/>
      <c r="D323" s="2"/>
      <c r="E323" s="2"/>
      <c r="F323" s="2"/>
      <c r="G323" s="2"/>
      <c r="H323" s="2"/>
      <c r="I323" s="10">
        <v>3550</v>
      </c>
      <c r="J323" s="10">
        <v>3550</v>
      </c>
    </row>
    <row r="324" spans="2:10" ht="16.5" hidden="1" customHeight="1" x14ac:dyDescent="0.25">
      <c r="B324" s="5" t="s">
        <v>138</v>
      </c>
      <c r="C324" s="2"/>
      <c r="D324" s="2"/>
      <c r="E324" s="2"/>
      <c r="F324" s="2"/>
      <c r="G324" s="2"/>
      <c r="H324" s="2"/>
      <c r="I324" s="10"/>
      <c r="J324" s="10"/>
    </row>
    <row r="325" spans="2:10" ht="16.5" hidden="1" customHeight="1" x14ac:dyDescent="0.25">
      <c r="B325" s="5" t="s">
        <v>139</v>
      </c>
      <c r="C325" s="2"/>
      <c r="D325" s="2"/>
      <c r="E325" s="2"/>
      <c r="F325" s="2"/>
      <c r="G325" s="2"/>
      <c r="H325" s="2"/>
      <c r="I325" s="10"/>
      <c r="J325" s="10"/>
    </row>
    <row r="326" spans="2:10" ht="16.5" customHeight="1" x14ac:dyDescent="0.25">
      <c r="B326" s="5" t="s">
        <v>514</v>
      </c>
      <c r="C326" s="2"/>
      <c r="D326" s="2"/>
      <c r="E326" s="2"/>
      <c r="F326" s="2"/>
      <c r="G326" s="2"/>
      <c r="H326" s="2"/>
      <c r="I326" s="10">
        <v>6000</v>
      </c>
      <c r="J326" s="10"/>
    </row>
    <row r="327" spans="2:10" s="1" customFormat="1" ht="16.5" hidden="1" customHeight="1" x14ac:dyDescent="0.25">
      <c r="B327" s="5" t="s">
        <v>394</v>
      </c>
      <c r="C327" s="2"/>
      <c r="D327" s="2"/>
      <c r="E327" s="2"/>
      <c r="F327" s="2"/>
      <c r="G327" s="2"/>
      <c r="H327" s="2"/>
      <c r="I327" s="10"/>
      <c r="J327" s="10"/>
    </row>
    <row r="328" spans="2:10" s="1" customFormat="1" ht="16.5" customHeight="1" x14ac:dyDescent="0.25">
      <c r="B328" s="5" t="s">
        <v>388</v>
      </c>
      <c r="C328" s="2"/>
      <c r="D328" s="2"/>
      <c r="E328" s="2"/>
      <c r="F328" s="2"/>
      <c r="G328" s="2"/>
      <c r="H328" s="2"/>
      <c r="I328" s="10">
        <v>25582.5</v>
      </c>
      <c r="J328" s="10">
        <v>25582.5</v>
      </c>
    </row>
    <row r="329" spans="2:10" ht="16.5" customHeight="1" x14ac:dyDescent="0.25">
      <c r="B329" s="5" t="s">
        <v>140</v>
      </c>
      <c r="C329" s="2"/>
      <c r="D329" s="2"/>
      <c r="E329" s="2"/>
      <c r="F329" s="2"/>
      <c r="G329" s="2"/>
      <c r="H329" s="2"/>
      <c r="I329" s="8">
        <v>1474522.35</v>
      </c>
      <c r="J329" s="8">
        <v>176616.33</v>
      </c>
    </row>
    <row r="330" spans="2:10" ht="20.25" customHeight="1" thickBot="1" x14ac:dyDescent="0.3">
      <c r="B330" s="6" t="s">
        <v>141</v>
      </c>
      <c r="C330" s="6"/>
      <c r="D330" s="6"/>
      <c r="E330" s="6"/>
      <c r="F330" s="6"/>
      <c r="G330" s="6"/>
      <c r="H330" s="6"/>
      <c r="I330" s="11">
        <f>SUM(I301:I329)</f>
        <v>18845053.900000002</v>
      </c>
      <c r="J330" s="11">
        <f>SUM(J301:J329)</f>
        <v>15416486.9</v>
      </c>
    </row>
    <row r="331" spans="2:10" s="22" customFormat="1" ht="16.5" thickTop="1" x14ac:dyDescent="0.25">
      <c r="B331" s="15"/>
      <c r="C331" s="15"/>
      <c r="D331" s="15"/>
      <c r="E331" s="15"/>
      <c r="F331" s="15"/>
      <c r="G331" s="15"/>
      <c r="H331" s="15"/>
      <c r="I331" s="24"/>
      <c r="J331" s="24"/>
    </row>
    <row r="332" spans="2:10" ht="16.5" customHeight="1" x14ac:dyDescent="0.25">
      <c r="B332" s="5" t="s">
        <v>218</v>
      </c>
      <c r="C332" s="2"/>
      <c r="D332" s="2"/>
      <c r="E332" s="2"/>
      <c r="F332" s="2"/>
      <c r="G332" s="2"/>
      <c r="H332" s="2"/>
      <c r="I332" s="2"/>
      <c r="J332" s="2" t="s">
        <v>410</v>
      </c>
    </row>
    <row r="333" spans="2:10" ht="21" customHeight="1" x14ac:dyDescent="0.25">
      <c r="B333" s="5" t="s">
        <v>221</v>
      </c>
      <c r="C333" s="2"/>
      <c r="D333" s="2"/>
      <c r="E333" s="2"/>
      <c r="F333" s="2"/>
      <c r="G333" s="2"/>
      <c r="H333" s="2"/>
      <c r="I333" s="2"/>
      <c r="J333" s="2"/>
    </row>
    <row r="334" spans="2:10" ht="15.75" x14ac:dyDescent="0.25">
      <c r="B334" s="2"/>
      <c r="C334" s="2"/>
      <c r="D334" s="2"/>
      <c r="E334" s="2"/>
      <c r="F334" s="2"/>
      <c r="G334" s="2"/>
      <c r="H334" s="2"/>
      <c r="I334" s="2"/>
      <c r="J334" s="2"/>
    </row>
    <row r="335" spans="2:10" ht="21.75" customHeight="1" x14ac:dyDescent="0.25">
      <c r="B335" s="146" t="s">
        <v>493</v>
      </c>
      <c r="C335" s="146"/>
      <c r="D335" s="146"/>
      <c r="E335" s="146"/>
      <c r="F335" s="146"/>
      <c r="G335" s="146"/>
      <c r="H335" s="146"/>
      <c r="I335" s="146"/>
      <c r="J335" s="146"/>
    </row>
    <row r="336" spans="2:10" ht="12" customHeight="1" x14ac:dyDescent="0.25">
      <c r="B336" s="2"/>
      <c r="C336" s="2"/>
      <c r="D336" s="2"/>
      <c r="E336" s="2"/>
      <c r="F336" s="2"/>
      <c r="G336" s="2"/>
      <c r="H336" s="2"/>
      <c r="I336" s="2"/>
      <c r="J336" s="2"/>
    </row>
    <row r="337" spans="2:10" ht="24" customHeight="1" x14ac:dyDescent="0.25">
      <c r="B337" s="6" t="s">
        <v>118</v>
      </c>
      <c r="C337" s="6"/>
      <c r="D337" s="6"/>
      <c r="E337" s="6"/>
      <c r="F337" s="6"/>
      <c r="G337" s="6"/>
      <c r="H337" s="6"/>
      <c r="I337" s="7">
        <v>2022</v>
      </c>
      <c r="J337" s="7">
        <v>2021</v>
      </c>
    </row>
    <row r="338" spans="2:10" ht="18.75" customHeight="1" x14ac:dyDescent="0.25">
      <c r="B338" s="2" t="s">
        <v>253</v>
      </c>
      <c r="C338" s="2"/>
      <c r="D338" s="2"/>
      <c r="E338" s="79"/>
      <c r="F338" s="78"/>
      <c r="G338" s="79"/>
      <c r="H338" s="2"/>
      <c r="I338" s="3">
        <v>10903695.619999999</v>
      </c>
      <c r="J338" s="3">
        <v>6880152.4900000002</v>
      </c>
    </row>
    <row r="339" spans="2:10" s="1" customFormat="1" ht="16.5" customHeight="1" x14ac:dyDescent="0.25">
      <c r="B339" s="2" t="s">
        <v>254</v>
      </c>
      <c r="C339" s="2"/>
      <c r="D339" s="2"/>
      <c r="E339" s="2"/>
      <c r="F339" s="2"/>
      <c r="G339" s="2"/>
      <c r="H339" s="2"/>
      <c r="I339" s="3">
        <v>6049357.5</v>
      </c>
      <c r="J339" s="3">
        <v>6172012.6100000003</v>
      </c>
    </row>
    <row r="340" spans="2:10" ht="18" customHeight="1" thickBot="1" x14ac:dyDescent="0.3">
      <c r="B340" s="5" t="s">
        <v>142</v>
      </c>
      <c r="C340" s="5"/>
      <c r="D340" s="5"/>
      <c r="E340" s="5"/>
      <c r="F340" s="5"/>
      <c r="G340" s="5"/>
      <c r="H340" s="5"/>
      <c r="I340" s="9">
        <f>SUM(I338:I339)</f>
        <v>16953053.119999997</v>
      </c>
      <c r="J340" s="9">
        <f>SUM(J338:J339)</f>
        <v>13052165.100000001</v>
      </c>
    </row>
    <row r="341" spans="2:10" s="1" customFormat="1" ht="18" customHeight="1" thickTop="1" x14ac:dyDescent="0.25">
      <c r="B341" s="5"/>
      <c r="C341" s="5"/>
      <c r="D341" s="5"/>
      <c r="E341" s="5"/>
      <c r="F341" s="5"/>
      <c r="G341" s="5"/>
      <c r="H341" s="5"/>
      <c r="I341" s="13"/>
      <c r="J341" s="13"/>
    </row>
    <row r="342" spans="2:10" s="1" customFormat="1" ht="18" customHeight="1" x14ac:dyDescent="0.25">
      <c r="B342" s="5" t="s">
        <v>220</v>
      </c>
      <c r="C342" s="2"/>
      <c r="D342" s="2"/>
      <c r="E342" s="2"/>
      <c r="F342" s="2"/>
      <c r="G342" s="2"/>
      <c r="H342" s="2"/>
      <c r="I342" s="2"/>
      <c r="J342" s="2"/>
    </row>
    <row r="343" spans="2:10" s="1" customFormat="1" ht="18" customHeight="1" x14ac:dyDescent="0.25">
      <c r="B343" s="5" t="s">
        <v>222</v>
      </c>
      <c r="C343" s="2"/>
      <c r="D343" s="2"/>
      <c r="E343" s="2"/>
      <c r="F343" s="2"/>
      <c r="G343" s="2"/>
      <c r="H343" s="2"/>
      <c r="I343" s="2"/>
      <c r="J343" s="2"/>
    </row>
    <row r="344" spans="2:10" s="1" customFormat="1" ht="18" customHeight="1" x14ac:dyDescent="0.25">
      <c r="B344" s="5"/>
      <c r="C344" s="2"/>
      <c r="D344" s="2"/>
      <c r="E344" s="2"/>
      <c r="F344" s="2"/>
      <c r="G344" s="2"/>
      <c r="H344" s="2"/>
      <c r="I344" s="2"/>
      <c r="J344" s="2"/>
    </row>
    <row r="345" spans="2:10" s="1" customFormat="1" ht="18" customHeight="1" x14ac:dyDescent="0.25">
      <c r="B345" s="146" t="s">
        <v>494</v>
      </c>
      <c r="C345" s="146"/>
      <c r="D345" s="146"/>
      <c r="E345" s="146"/>
      <c r="F345" s="146"/>
      <c r="G345" s="146"/>
      <c r="H345" s="146"/>
      <c r="I345" s="146"/>
      <c r="J345" s="146"/>
    </row>
    <row r="346" spans="2:10" s="1" customFormat="1" ht="18" customHeight="1" x14ac:dyDescent="0.25">
      <c r="B346" s="2"/>
      <c r="C346" s="2"/>
      <c r="D346" s="2"/>
      <c r="E346" s="2"/>
      <c r="F346" s="2"/>
      <c r="G346" s="2"/>
      <c r="H346" s="2"/>
      <c r="I346" s="2"/>
      <c r="J346" s="2"/>
    </row>
    <row r="347" spans="2:10" s="1" customFormat="1" ht="18" customHeight="1" x14ac:dyDescent="0.25">
      <c r="B347" s="6" t="s">
        <v>144</v>
      </c>
      <c r="C347" s="6"/>
      <c r="D347" s="6"/>
      <c r="E347" s="6"/>
      <c r="F347" s="6"/>
      <c r="G347" s="6"/>
      <c r="H347" s="6"/>
      <c r="I347" s="7">
        <v>2022</v>
      </c>
      <c r="J347" s="7">
        <v>2021</v>
      </c>
    </row>
    <row r="348" spans="2:10" s="1" customFormat="1" ht="18" customHeight="1" x14ac:dyDescent="0.25">
      <c r="B348" s="32" t="s">
        <v>145</v>
      </c>
      <c r="C348" s="32"/>
      <c r="D348" s="32"/>
      <c r="E348" s="32"/>
      <c r="F348" s="32"/>
      <c r="G348" s="32"/>
      <c r="H348" s="32"/>
      <c r="I348" s="33">
        <f>69441.25+1750-5786.77-5786.77-5786.77-5786.77-5786.77-5786.77-5786.77-5786.77-5786.77-5786.77</f>
        <v>13323.549999999974</v>
      </c>
      <c r="J348" s="33">
        <v>12398.278</v>
      </c>
    </row>
    <row r="349" spans="2:10" s="1" customFormat="1" ht="18" customHeight="1" x14ac:dyDescent="0.25">
      <c r="B349" s="2" t="s">
        <v>146</v>
      </c>
      <c r="C349" s="2"/>
      <c r="D349" s="2"/>
      <c r="E349" s="2"/>
      <c r="F349" s="2"/>
      <c r="G349" s="2"/>
      <c r="H349" s="2"/>
      <c r="I349" s="3">
        <v>373.54</v>
      </c>
      <c r="J349" s="3">
        <v>373.95800000000003</v>
      </c>
    </row>
    <row r="350" spans="2:10" s="1" customFormat="1" ht="18" customHeight="1" x14ac:dyDescent="0.25">
      <c r="B350" s="2" t="s">
        <v>147</v>
      </c>
      <c r="C350" s="2"/>
      <c r="D350" s="2"/>
      <c r="E350" s="2"/>
      <c r="F350" s="2"/>
      <c r="G350" s="2"/>
      <c r="H350" s="2"/>
      <c r="I350" s="8">
        <v>2163.96</v>
      </c>
      <c r="J350" s="8">
        <v>2054.1660000000002</v>
      </c>
    </row>
    <row r="351" spans="2:10" s="1" customFormat="1" ht="18" customHeight="1" thickBot="1" x14ac:dyDescent="0.3">
      <c r="B351" s="5" t="s">
        <v>148</v>
      </c>
      <c r="C351" s="5"/>
      <c r="D351" s="5"/>
      <c r="E351" s="5"/>
      <c r="F351" s="5"/>
      <c r="G351" s="5"/>
      <c r="H351" s="5"/>
      <c r="I351" s="12">
        <f>SUM(I348:I350)</f>
        <v>15861.049999999974</v>
      </c>
      <c r="J351" s="12">
        <f>SUM(J348:J350)</f>
        <v>14826.402000000002</v>
      </c>
    </row>
    <row r="352" spans="2:10" s="1" customFormat="1" ht="18" customHeight="1" thickTop="1" x14ac:dyDescent="0.25">
      <c r="B352" s="5"/>
      <c r="C352" s="5"/>
      <c r="D352" s="5"/>
      <c r="E352" s="5"/>
      <c r="F352" s="5"/>
      <c r="G352" s="5"/>
      <c r="H352" s="5"/>
      <c r="I352" s="13"/>
      <c r="J352" s="13"/>
    </row>
    <row r="353" spans="2:12" s="1" customFormat="1" ht="15.75" x14ac:dyDescent="0.25">
      <c r="B353" s="26" t="s">
        <v>223</v>
      </c>
      <c r="C353" s="29"/>
      <c r="D353" s="29"/>
      <c r="E353" s="29"/>
      <c r="F353" s="29"/>
      <c r="G353" s="29"/>
      <c r="H353" s="29"/>
      <c r="I353" s="29"/>
      <c r="J353" s="29"/>
    </row>
    <row r="354" spans="2:12" s="1" customFormat="1" ht="19.5" customHeight="1" x14ac:dyDescent="0.25">
      <c r="B354" s="27" t="s">
        <v>225</v>
      </c>
      <c r="C354" s="25"/>
      <c r="D354" s="25"/>
      <c r="E354" s="25"/>
      <c r="F354" s="25"/>
      <c r="G354" s="25"/>
      <c r="H354" s="25"/>
      <c r="I354" s="25"/>
      <c r="J354" s="25"/>
    </row>
    <row r="355" spans="2:12" s="1" customFormat="1" ht="15.75" x14ac:dyDescent="0.25">
      <c r="B355" s="29"/>
      <c r="C355" s="29"/>
      <c r="D355" s="29"/>
      <c r="E355" s="29"/>
      <c r="F355" s="29"/>
      <c r="G355" s="29"/>
      <c r="H355" s="29"/>
      <c r="I355" s="29"/>
      <c r="J355" s="29"/>
    </row>
    <row r="356" spans="2:12" s="1" customFormat="1" ht="29.25" customHeight="1" x14ac:dyDescent="0.25">
      <c r="B356" s="146" t="s">
        <v>255</v>
      </c>
      <c r="C356" s="146"/>
      <c r="D356" s="146"/>
      <c r="E356" s="146"/>
      <c r="F356" s="146"/>
      <c r="G356" s="146"/>
      <c r="H356" s="146"/>
      <c r="I356" s="146"/>
      <c r="J356" s="146"/>
    </row>
    <row r="357" spans="2:12" s="1" customFormat="1" ht="15.75" x14ac:dyDescent="0.25">
      <c r="B357" s="2"/>
      <c r="C357" s="2"/>
      <c r="D357" s="2"/>
      <c r="E357" s="2"/>
      <c r="F357" s="2"/>
      <c r="G357" s="2"/>
      <c r="H357" s="2"/>
      <c r="I357" s="13"/>
      <c r="J357" s="13"/>
    </row>
    <row r="358" spans="2:12" s="1" customFormat="1" ht="15.75" x14ac:dyDescent="0.25">
      <c r="B358" s="112" t="s">
        <v>143</v>
      </c>
      <c r="C358" s="112"/>
      <c r="D358" s="112"/>
      <c r="E358" s="112"/>
      <c r="F358" s="112"/>
      <c r="G358" s="112"/>
      <c r="H358" s="112"/>
      <c r="I358" s="113">
        <v>2022</v>
      </c>
      <c r="J358" s="113">
        <v>2021</v>
      </c>
    </row>
    <row r="359" spans="2:12" s="1" customFormat="1" ht="20.25" customHeight="1" x14ac:dyDescent="0.25">
      <c r="B359" s="114" t="s">
        <v>438</v>
      </c>
      <c r="C359" s="114"/>
      <c r="D359" s="114"/>
      <c r="E359" s="114"/>
      <c r="F359" s="114"/>
      <c r="G359" s="114"/>
      <c r="H359" s="114"/>
      <c r="I359" s="115">
        <v>248885258.03</v>
      </c>
      <c r="J359" s="115">
        <v>445951979.60000002</v>
      </c>
    </row>
    <row r="360" spans="2:12" s="1" customFormat="1" ht="22.5" customHeight="1" x14ac:dyDescent="0.25">
      <c r="B360" s="114" t="s">
        <v>482</v>
      </c>
      <c r="C360" s="114"/>
      <c r="D360" s="114"/>
      <c r="E360" s="114"/>
      <c r="F360" s="114"/>
      <c r="G360" s="114"/>
      <c r="H360" s="114"/>
      <c r="I360" s="116">
        <v>43792007.670000002</v>
      </c>
      <c r="J360" s="116">
        <v>35805034.070000008</v>
      </c>
      <c r="K360" s="94"/>
    </row>
    <row r="361" spans="2:12" s="1" customFormat="1" ht="24" customHeight="1" thickBot="1" x14ac:dyDescent="0.3">
      <c r="B361" s="117" t="s">
        <v>439</v>
      </c>
      <c r="C361" s="117"/>
      <c r="D361" s="117"/>
      <c r="E361" s="117"/>
      <c r="F361" s="117"/>
      <c r="G361" s="117"/>
      <c r="H361" s="117"/>
      <c r="I361" s="118">
        <f>SUM(I359:I360)</f>
        <v>292677265.69999999</v>
      </c>
      <c r="J361" s="118">
        <f>SUM(J359:J360)</f>
        <v>481757013.67000002</v>
      </c>
      <c r="K361" s="120"/>
    </row>
    <row r="362" spans="2:12" ht="34.5" customHeight="1" thickTop="1" x14ac:dyDescent="0.25">
      <c r="B362" s="5"/>
      <c r="C362" s="5"/>
      <c r="D362" s="5"/>
      <c r="E362" s="5"/>
      <c r="F362" s="5"/>
      <c r="G362" s="5"/>
      <c r="H362" s="5"/>
      <c r="I362" s="119"/>
      <c r="J362" s="1"/>
    </row>
    <row r="363" spans="2:12" s="1" customFormat="1" ht="45.75" customHeight="1" x14ac:dyDescent="0.25">
      <c r="B363" s="99"/>
      <c r="C363" s="98" t="s">
        <v>227</v>
      </c>
      <c r="D363" s="99" t="s">
        <v>228</v>
      </c>
      <c r="E363" s="99" t="s">
        <v>229</v>
      </c>
      <c r="F363" s="99" t="s">
        <v>230</v>
      </c>
      <c r="G363" s="99" t="s">
        <v>231</v>
      </c>
      <c r="H363" s="99" t="s">
        <v>232</v>
      </c>
      <c r="I363" s="99" t="s">
        <v>233</v>
      </c>
      <c r="J363" s="98" t="s">
        <v>234</v>
      </c>
    </row>
    <row r="364" spans="2:12" s="1" customFormat="1" ht="29.25" customHeight="1" x14ac:dyDescent="0.25">
      <c r="B364" s="100" t="s">
        <v>437</v>
      </c>
      <c r="C364" s="89">
        <v>0</v>
      </c>
      <c r="D364" s="89">
        <v>0</v>
      </c>
      <c r="E364" s="132">
        <v>445951979.60000002</v>
      </c>
      <c r="F364" s="132"/>
      <c r="G364" s="132">
        <v>129774712.93000001</v>
      </c>
      <c r="H364" s="101">
        <v>852600</v>
      </c>
      <c r="I364" s="102"/>
      <c r="J364" s="103">
        <f>E364+G364+H364</f>
        <v>576579292.52999997</v>
      </c>
      <c r="K364" s="94"/>
    </row>
    <row r="365" spans="2:12" s="1" customFormat="1" ht="20.25" customHeight="1" x14ac:dyDescent="0.25">
      <c r="B365" s="104" t="s">
        <v>256</v>
      </c>
      <c r="C365" s="105"/>
      <c r="D365" s="105"/>
      <c r="E365" s="90"/>
      <c r="F365" s="105"/>
      <c r="G365" s="135">
        <v>13167833.140000001</v>
      </c>
      <c r="H365" s="134">
        <v>82925</v>
      </c>
      <c r="I365" s="106"/>
      <c r="J365" s="103">
        <f>G365+H365</f>
        <v>13250758.140000001</v>
      </c>
    </row>
    <row r="366" spans="2:12" s="1" customFormat="1" ht="21" customHeight="1" x14ac:dyDescent="0.25">
      <c r="B366" s="100" t="s">
        <v>235</v>
      </c>
      <c r="C366" s="93"/>
      <c r="D366" s="93"/>
      <c r="E366" s="93"/>
      <c r="F366" s="93"/>
      <c r="G366" s="93"/>
      <c r="H366" s="107"/>
      <c r="I366" s="108"/>
      <c r="J366" s="102"/>
      <c r="L366" s="94"/>
    </row>
    <row r="367" spans="2:12" s="1" customFormat="1" ht="48.75" customHeight="1" x14ac:dyDescent="0.25">
      <c r="B367" s="97" t="s">
        <v>517</v>
      </c>
      <c r="C367" s="93"/>
      <c r="D367" s="93"/>
      <c r="E367" s="93"/>
      <c r="F367" s="93"/>
      <c r="G367" s="93">
        <v>1857738.74</v>
      </c>
      <c r="H367" s="107"/>
      <c r="I367" s="108"/>
      <c r="J367" s="102">
        <f>SUM(C367:I367)</f>
        <v>1857738.74</v>
      </c>
    </row>
    <row r="368" spans="2:12" s="1" customFormat="1" ht="30" customHeight="1" x14ac:dyDescent="0.25">
      <c r="B368" s="100" t="s">
        <v>236</v>
      </c>
      <c r="C368" s="93"/>
      <c r="D368" s="93"/>
      <c r="E368" s="93"/>
      <c r="F368" s="93"/>
      <c r="G368" s="93"/>
      <c r="H368" s="107"/>
      <c r="I368" s="108"/>
      <c r="J368" s="102">
        <f>SUM(C368:I368)</f>
        <v>0</v>
      </c>
    </row>
    <row r="369" spans="2:12" s="1" customFormat="1" ht="33.75" customHeight="1" x14ac:dyDescent="0.25">
      <c r="B369" s="100" t="s">
        <v>237</v>
      </c>
      <c r="C369" s="93"/>
      <c r="D369" s="93"/>
      <c r="E369" s="93">
        <f>E364+E365</f>
        <v>445951979.60000002</v>
      </c>
      <c r="F369" s="93"/>
      <c r="G369" s="133">
        <f>G364+G365+G367+G368</f>
        <v>144800284.81</v>
      </c>
      <c r="H369" s="107">
        <f>H364+H365</f>
        <v>935525</v>
      </c>
      <c r="I369" s="108"/>
      <c r="J369" s="103">
        <f>SUM(J364:J368)</f>
        <v>591687789.40999997</v>
      </c>
    </row>
    <row r="370" spans="2:12" s="1" customFormat="1" ht="35.25" customHeight="1" x14ac:dyDescent="0.25">
      <c r="B370" s="109" t="s">
        <v>238</v>
      </c>
      <c r="C370" s="91"/>
      <c r="D370" s="91"/>
      <c r="E370" s="91"/>
      <c r="F370" s="91"/>
      <c r="G370" s="93">
        <v>-93969678.859999999</v>
      </c>
      <c r="H370" s="110">
        <v>-852599</v>
      </c>
      <c r="I370" s="106"/>
      <c r="J370" s="103">
        <f>G370+H370</f>
        <v>-94822277.859999999</v>
      </c>
      <c r="L370" s="120"/>
    </row>
    <row r="371" spans="2:12" s="1" customFormat="1" ht="58.5" customHeight="1" x14ac:dyDescent="0.25">
      <c r="B371" s="136" t="s">
        <v>526</v>
      </c>
      <c r="C371" s="91"/>
      <c r="D371" s="91"/>
      <c r="E371" s="92">
        <v>-188275641.05000001</v>
      </c>
      <c r="F371" s="91"/>
      <c r="G371" s="137">
        <v>432333.55</v>
      </c>
      <c r="H371" s="110"/>
      <c r="I371" s="106"/>
      <c r="J371" s="103">
        <f>G371+E371</f>
        <v>-187843307.5</v>
      </c>
      <c r="L371" s="94"/>
    </row>
    <row r="372" spans="2:12" s="1" customFormat="1" ht="15.75" x14ac:dyDescent="0.25">
      <c r="B372" s="109" t="s">
        <v>239</v>
      </c>
      <c r="C372" s="93"/>
      <c r="D372" s="93"/>
      <c r="E372" s="93">
        <v>-8791080.5199999996</v>
      </c>
      <c r="F372" s="93"/>
      <c r="G372" s="92">
        <v>-7553857.8300000001</v>
      </c>
      <c r="H372" s="111"/>
      <c r="I372" s="108"/>
      <c r="J372" s="102">
        <f>G372+E372</f>
        <v>-16344938.35</v>
      </c>
    </row>
    <row r="373" spans="2:12" s="1" customFormat="1" ht="18" customHeight="1" x14ac:dyDescent="0.25">
      <c r="B373" s="100" t="s">
        <v>235</v>
      </c>
      <c r="C373" s="93"/>
      <c r="D373" s="93"/>
      <c r="E373" s="93"/>
      <c r="F373" s="93"/>
      <c r="G373" s="93"/>
      <c r="H373" s="107"/>
      <c r="I373" s="108"/>
      <c r="J373" s="102"/>
    </row>
    <row r="374" spans="2:12" s="1" customFormat="1" ht="18" customHeight="1" x14ac:dyDescent="0.25">
      <c r="B374" s="100" t="s">
        <v>237</v>
      </c>
      <c r="C374" s="93"/>
      <c r="D374" s="93"/>
      <c r="E374" s="93">
        <f>+E371+E372</f>
        <v>-197066721.57000002</v>
      </c>
      <c r="F374" s="93"/>
      <c r="G374" s="93">
        <f>G370+G371+G372</f>
        <v>-101091203.14</v>
      </c>
      <c r="H374" s="107">
        <f>H370</f>
        <v>-852599</v>
      </c>
      <c r="I374" s="108"/>
      <c r="J374" s="102">
        <f>J370+J371+J372</f>
        <v>-299010523.71000004</v>
      </c>
      <c r="K374" s="94"/>
    </row>
    <row r="375" spans="2:12" s="1" customFormat="1" ht="29.25" customHeight="1" x14ac:dyDescent="0.25">
      <c r="B375" s="100" t="s">
        <v>502</v>
      </c>
      <c r="C375" s="93"/>
      <c r="D375" s="93"/>
      <c r="E375" s="93">
        <f>E369+E374</f>
        <v>248885258.03</v>
      </c>
      <c r="F375" s="93"/>
      <c r="G375" s="93">
        <f>G369+G374</f>
        <v>43709081.670000002</v>
      </c>
      <c r="H375" s="107">
        <f>H369+H374</f>
        <v>82926</v>
      </c>
      <c r="I375" s="108"/>
      <c r="J375" s="102">
        <f>E375+G375+H375</f>
        <v>292677265.69999999</v>
      </c>
      <c r="K375" s="129"/>
    </row>
    <row r="376" spans="2:12" s="1" customFormat="1" ht="18" customHeight="1" x14ac:dyDescent="0.25">
      <c r="B376" s="86"/>
      <c r="C376" s="86"/>
      <c r="D376" s="86"/>
      <c r="E376" s="86"/>
      <c r="F376" s="86"/>
      <c r="G376" s="86"/>
      <c r="H376" s="86"/>
      <c r="I376" s="86"/>
      <c r="J376" s="86"/>
    </row>
    <row r="377" spans="2:12" s="1" customFormat="1" ht="18" customHeight="1" x14ac:dyDescent="0.25">
      <c r="B377" s="145" t="s">
        <v>521</v>
      </c>
      <c r="C377" s="145"/>
      <c r="D377" s="145"/>
      <c r="E377" s="145"/>
      <c r="F377" s="145"/>
      <c r="G377" s="145"/>
      <c r="H377" s="145"/>
      <c r="I377" s="145"/>
      <c r="J377" s="145"/>
    </row>
    <row r="378" spans="2:12" s="1" customFormat="1" ht="33" customHeight="1" x14ac:dyDescent="0.25">
      <c r="B378" s="145"/>
      <c r="C378" s="145"/>
      <c r="D378" s="145"/>
      <c r="E378" s="145"/>
      <c r="F378" s="145"/>
      <c r="G378" s="145"/>
      <c r="H378" s="145"/>
      <c r="I378" s="145"/>
      <c r="J378" s="145"/>
    </row>
    <row r="379" spans="2:12" s="1" customFormat="1" ht="18" customHeight="1" x14ac:dyDescent="0.25">
      <c r="B379" s="145"/>
      <c r="C379" s="145"/>
      <c r="D379" s="145"/>
      <c r="E379" s="145"/>
      <c r="F379" s="145"/>
      <c r="G379" s="145"/>
      <c r="H379" s="145"/>
      <c r="I379" s="145"/>
      <c r="J379" s="145"/>
    </row>
    <row r="380" spans="2:12" s="1" customFormat="1" ht="18" customHeight="1" x14ac:dyDescent="0.25">
      <c r="B380" s="152" t="s">
        <v>525</v>
      </c>
      <c r="C380" s="152"/>
      <c r="D380" s="152"/>
      <c r="E380" s="152"/>
      <c r="F380" s="152"/>
      <c r="G380" s="152"/>
      <c r="H380" s="152"/>
      <c r="I380" s="152"/>
      <c r="J380" s="152"/>
    </row>
    <row r="381" spans="2:12" s="1" customFormat="1" ht="18" customHeight="1" x14ac:dyDescent="0.25">
      <c r="B381" s="131"/>
      <c r="C381" s="131"/>
      <c r="D381" s="131"/>
      <c r="E381" s="131"/>
      <c r="F381" s="131"/>
      <c r="G381" s="131"/>
      <c r="H381" s="131"/>
      <c r="I381" s="131"/>
      <c r="J381" s="131"/>
    </row>
    <row r="382" spans="2:12" s="1" customFormat="1" ht="15.75" x14ac:dyDescent="0.25">
      <c r="B382" s="5" t="s">
        <v>149</v>
      </c>
      <c r="C382" s="30"/>
      <c r="D382" s="30"/>
      <c r="E382" s="30"/>
      <c r="F382" s="30"/>
      <c r="G382" s="30"/>
      <c r="H382" s="30"/>
      <c r="I382" s="30"/>
      <c r="J382" s="30"/>
    </row>
    <row r="383" spans="2:12" s="1" customFormat="1" ht="15.75" x14ac:dyDescent="0.25">
      <c r="B383" s="31" t="s">
        <v>224</v>
      </c>
      <c r="C383" s="30"/>
      <c r="D383" s="30"/>
      <c r="E383" s="30"/>
      <c r="F383" s="30"/>
      <c r="G383" s="30"/>
      <c r="H383" s="30"/>
      <c r="I383" s="30"/>
      <c r="J383" s="30"/>
    </row>
    <row r="384" spans="2:12" ht="15.75" x14ac:dyDescent="0.25">
      <c r="B384" s="5" t="s">
        <v>240</v>
      </c>
      <c r="C384" s="2"/>
      <c r="D384" s="2"/>
      <c r="E384" s="2"/>
      <c r="F384" s="2"/>
      <c r="G384" s="2"/>
      <c r="H384" s="2"/>
      <c r="I384" s="2"/>
      <c r="J384" s="2"/>
    </row>
    <row r="385" spans="2:10" ht="15.75" x14ac:dyDescent="0.25">
      <c r="B385" s="2"/>
      <c r="C385" s="2"/>
      <c r="D385" s="2"/>
      <c r="E385" s="2"/>
      <c r="F385" s="2"/>
      <c r="G385" s="2"/>
      <c r="H385" s="2"/>
      <c r="I385" s="2"/>
      <c r="J385" s="2"/>
    </row>
    <row r="386" spans="2:10" ht="30.75" customHeight="1" x14ac:dyDescent="0.25">
      <c r="B386" s="149" t="s">
        <v>495</v>
      </c>
      <c r="C386" s="149"/>
      <c r="D386" s="149"/>
      <c r="E386" s="149"/>
      <c r="F386" s="149"/>
      <c r="G386" s="149"/>
      <c r="H386" s="149"/>
      <c r="I386" s="149"/>
      <c r="J386" s="149"/>
    </row>
    <row r="387" spans="2:10" ht="15.75" x14ac:dyDescent="0.25">
      <c r="B387" s="2"/>
      <c r="C387" s="2"/>
      <c r="D387" s="2"/>
      <c r="E387" s="2"/>
      <c r="F387" s="2"/>
      <c r="G387" s="2"/>
      <c r="H387" s="2"/>
      <c r="I387" s="2"/>
      <c r="J387" s="2"/>
    </row>
    <row r="388" spans="2:10" s="1" customFormat="1" ht="15.75" x14ac:dyDescent="0.25">
      <c r="B388" s="36" t="s">
        <v>263</v>
      </c>
      <c r="C388" s="2"/>
      <c r="D388" s="2"/>
      <c r="E388" s="2"/>
      <c r="F388" s="2"/>
      <c r="G388" s="2"/>
      <c r="H388" s="2"/>
      <c r="I388" s="2"/>
      <c r="J388" s="2"/>
    </row>
    <row r="389" spans="2:10" s="1" customFormat="1" ht="15.75" x14ac:dyDescent="0.25">
      <c r="B389" s="14" t="s">
        <v>143</v>
      </c>
      <c r="C389" s="14"/>
      <c r="D389" s="14"/>
      <c r="E389" s="14"/>
      <c r="F389" s="14"/>
      <c r="G389" s="14"/>
      <c r="H389" s="14"/>
      <c r="I389" s="7">
        <v>2022</v>
      </c>
      <c r="J389" s="7">
        <v>2021</v>
      </c>
    </row>
    <row r="390" spans="2:10" s="1" customFormat="1" ht="15.75" hidden="1" x14ac:dyDescent="0.25">
      <c r="B390" s="32" t="s">
        <v>324</v>
      </c>
      <c r="C390" s="15"/>
      <c r="D390" s="15"/>
      <c r="E390" s="15"/>
      <c r="F390" s="15"/>
      <c r="G390" s="15"/>
      <c r="H390" s="15"/>
      <c r="I390" s="10"/>
      <c r="J390" s="10"/>
    </row>
    <row r="391" spans="2:10" s="1" customFormat="1" ht="15.75" hidden="1" x14ac:dyDescent="0.25">
      <c r="B391" s="2" t="s">
        <v>257</v>
      </c>
      <c r="C391" s="2"/>
      <c r="D391" s="2"/>
      <c r="E391" s="2"/>
      <c r="F391" s="2"/>
      <c r="G391" s="2"/>
      <c r="H391" s="2"/>
      <c r="I391" s="33"/>
      <c r="J391" s="33"/>
    </row>
    <row r="392" spans="2:10" s="1" customFormat="1" ht="15.75" hidden="1" x14ac:dyDescent="0.25">
      <c r="B392" s="2" t="s">
        <v>411</v>
      </c>
      <c r="C392" s="2"/>
      <c r="D392" s="2"/>
      <c r="E392" s="2"/>
      <c r="F392" s="2"/>
      <c r="G392" s="2"/>
      <c r="H392" s="2"/>
      <c r="I392" s="33">
        <v>0</v>
      </c>
      <c r="J392" s="33">
        <v>0</v>
      </c>
    </row>
    <row r="393" spans="2:10" s="1" customFormat="1" ht="15.75" hidden="1" x14ac:dyDescent="0.25">
      <c r="B393" s="2" t="s">
        <v>325</v>
      </c>
      <c r="C393" s="2"/>
      <c r="D393" s="2"/>
      <c r="E393" s="2"/>
      <c r="F393" s="2"/>
      <c r="G393" s="2"/>
      <c r="H393" s="2"/>
      <c r="I393" s="33">
        <v>0</v>
      </c>
      <c r="J393" s="33">
        <v>0</v>
      </c>
    </row>
    <row r="394" spans="2:10" s="1" customFormat="1" ht="15.75" hidden="1" x14ac:dyDescent="0.25">
      <c r="B394" s="2" t="s">
        <v>376</v>
      </c>
      <c r="C394" s="2"/>
      <c r="D394" s="2"/>
      <c r="E394" s="2"/>
      <c r="F394" s="2"/>
      <c r="G394" s="2"/>
      <c r="H394" s="2"/>
      <c r="I394" s="33">
        <v>0</v>
      </c>
      <c r="J394" s="33">
        <v>0</v>
      </c>
    </row>
    <row r="395" spans="2:10" s="1" customFormat="1" ht="15.75" hidden="1" x14ac:dyDescent="0.25">
      <c r="B395" s="2" t="s">
        <v>419</v>
      </c>
      <c r="C395" s="2"/>
      <c r="D395" s="2"/>
      <c r="E395" s="2"/>
      <c r="F395" s="2"/>
      <c r="G395" s="2"/>
      <c r="H395" s="2"/>
      <c r="I395" s="33">
        <v>0</v>
      </c>
      <c r="J395" s="33">
        <v>0</v>
      </c>
    </row>
    <row r="396" spans="2:10" s="1" customFormat="1" ht="15.75" hidden="1" x14ac:dyDescent="0.25">
      <c r="B396" s="2" t="s">
        <v>412</v>
      </c>
      <c r="C396" s="2"/>
      <c r="D396" s="2"/>
      <c r="E396" s="2"/>
      <c r="F396" s="2"/>
      <c r="G396" s="2"/>
      <c r="H396" s="2"/>
      <c r="I396" s="33">
        <v>0</v>
      </c>
      <c r="J396" s="33">
        <v>0</v>
      </c>
    </row>
    <row r="397" spans="2:10" s="1" customFormat="1" ht="15.75" hidden="1" x14ac:dyDescent="0.25">
      <c r="B397" s="2" t="s">
        <v>326</v>
      </c>
      <c r="C397" s="2"/>
      <c r="D397" s="2"/>
      <c r="E397" s="2"/>
      <c r="F397" s="2"/>
      <c r="G397" s="2"/>
      <c r="H397" s="2"/>
      <c r="I397" s="33">
        <v>0</v>
      </c>
      <c r="J397" s="33">
        <v>0</v>
      </c>
    </row>
    <row r="398" spans="2:10" s="1" customFormat="1" ht="15.75" hidden="1" x14ac:dyDescent="0.25">
      <c r="B398" s="2" t="s">
        <v>327</v>
      </c>
      <c r="C398" s="2"/>
      <c r="D398" s="2"/>
      <c r="E398" s="2"/>
      <c r="F398" s="2"/>
      <c r="G398" s="2"/>
      <c r="H398" s="2"/>
      <c r="I398" s="33">
        <v>0</v>
      </c>
      <c r="J398" s="33">
        <v>0</v>
      </c>
    </row>
    <row r="399" spans="2:10" s="1" customFormat="1" ht="15.75" hidden="1" x14ac:dyDescent="0.25">
      <c r="B399" s="2" t="s">
        <v>258</v>
      </c>
      <c r="C399" s="2"/>
      <c r="D399" s="2"/>
      <c r="E399" s="2"/>
      <c r="F399" s="2"/>
      <c r="G399" s="2"/>
      <c r="H399" s="2"/>
      <c r="I399" s="33">
        <v>0</v>
      </c>
      <c r="J399" s="33">
        <v>0</v>
      </c>
    </row>
    <row r="400" spans="2:10" s="1" customFormat="1" ht="15.75" hidden="1" x14ac:dyDescent="0.25">
      <c r="B400" s="2" t="s">
        <v>259</v>
      </c>
      <c r="C400" s="2"/>
      <c r="D400" s="2"/>
      <c r="E400" s="2"/>
      <c r="F400" s="2"/>
      <c r="G400" s="2"/>
      <c r="H400" s="2"/>
      <c r="I400" s="33">
        <v>0</v>
      </c>
      <c r="J400" s="33">
        <v>0</v>
      </c>
    </row>
    <row r="401" spans="2:10" s="1" customFormat="1" ht="15.75" hidden="1" x14ac:dyDescent="0.25">
      <c r="B401" s="2" t="s">
        <v>328</v>
      </c>
      <c r="C401" s="2"/>
      <c r="D401" s="2"/>
      <c r="E401" s="2"/>
      <c r="F401" s="2"/>
      <c r="G401" s="2"/>
      <c r="H401" s="2"/>
      <c r="I401" s="33">
        <v>0</v>
      </c>
      <c r="J401" s="33">
        <v>0</v>
      </c>
    </row>
    <row r="402" spans="2:10" s="1" customFormat="1" ht="15.75" hidden="1" x14ac:dyDescent="0.25">
      <c r="B402" s="2" t="s">
        <v>329</v>
      </c>
      <c r="C402" s="2"/>
      <c r="D402" s="2"/>
      <c r="E402" s="2"/>
      <c r="F402" s="2"/>
      <c r="G402" s="2"/>
      <c r="H402" s="2"/>
      <c r="I402" s="33">
        <v>0</v>
      </c>
      <c r="J402" s="33">
        <v>0</v>
      </c>
    </row>
    <row r="403" spans="2:10" s="1" customFormat="1" ht="15.75" hidden="1" x14ac:dyDescent="0.25">
      <c r="B403" s="2" t="s">
        <v>330</v>
      </c>
      <c r="C403" s="2"/>
      <c r="D403" s="2"/>
      <c r="E403" s="2"/>
      <c r="F403" s="2"/>
      <c r="G403" s="2"/>
      <c r="H403" s="2"/>
      <c r="I403" s="33">
        <v>0</v>
      </c>
      <c r="J403" s="33">
        <v>0</v>
      </c>
    </row>
    <row r="404" spans="2:10" s="1" customFormat="1" ht="15.75" hidden="1" x14ac:dyDescent="0.25">
      <c r="B404" s="2" t="s">
        <v>331</v>
      </c>
      <c r="C404" s="2"/>
      <c r="D404" s="2"/>
      <c r="E404" s="2"/>
      <c r="F404" s="2"/>
      <c r="G404" s="2"/>
      <c r="H404" s="2"/>
      <c r="I404" s="33">
        <v>0</v>
      </c>
      <c r="J404" s="33">
        <v>0</v>
      </c>
    </row>
    <row r="405" spans="2:10" s="1" customFormat="1" ht="15.75" hidden="1" x14ac:dyDescent="0.25">
      <c r="B405" s="2" t="s">
        <v>332</v>
      </c>
      <c r="C405" s="2"/>
      <c r="D405" s="2"/>
      <c r="E405" s="2"/>
      <c r="F405" s="2"/>
      <c r="G405" s="2"/>
      <c r="H405" s="2"/>
      <c r="I405" s="33">
        <v>0</v>
      </c>
      <c r="J405" s="33">
        <v>0</v>
      </c>
    </row>
    <row r="406" spans="2:10" s="1" customFormat="1" ht="15.75" hidden="1" x14ac:dyDescent="0.25">
      <c r="B406" s="2" t="s">
        <v>420</v>
      </c>
      <c r="C406" s="2"/>
      <c r="D406" s="2"/>
      <c r="E406" s="2"/>
      <c r="F406" s="2"/>
      <c r="G406" s="2"/>
      <c r="H406" s="2"/>
      <c r="I406" s="33">
        <v>0</v>
      </c>
      <c r="J406" s="33">
        <v>0</v>
      </c>
    </row>
    <row r="407" spans="2:10" s="1" customFormat="1" ht="15.75" hidden="1" x14ac:dyDescent="0.25">
      <c r="B407" s="2" t="s">
        <v>372</v>
      </c>
      <c r="C407" s="2"/>
      <c r="D407" s="2"/>
      <c r="E407" s="2"/>
      <c r="F407" s="2"/>
      <c r="G407" s="2"/>
      <c r="H407" s="2"/>
      <c r="I407" s="33">
        <v>0</v>
      </c>
      <c r="J407" s="33">
        <v>0</v>
      </c>
    </row>
    <row r="408" spans="2:10" s="1" customFormat="1" ht="15.75" hidden="1" x14ac:dyDescent="0.25">
      <c r="B408" s="2" t="s">
        <v>418</v>
      </c>
      <c r="C408" s="2"/>
      <c r="D408" s="2"/>
      <c r="E408" s="2"/>
      <c r="F408" s="2"/>
      <c r="G408" s="2"/>
      <c r="H408" s="2"/>
      <c r="I408" s="33">
        <v>0</v>
      </c>
      <c r="J408" s="33">
        <v>0</v>
      </c>
    </row>
    <row r="409" spans="2:10" s="1" customFormat="1" ht="15.75" hidden="1" x14ac:dyDescent="0.25">
      <c r="B409" s="2" t="s">
        <v>333</v>
      </c>
      <c r="C409" s="2"/>
      <c r="D409" s="2"/>
      <c r="E409" s="2"/>
      <c r="F409" s="2"/>
      <c r="G409" s="2"/>
      <c r="H409" s="2"/>
      <c r="I409" s="33">
        <v>0</v>
      </c>
      <c r="J409" s="33">
        <v>0</v>
      </c>
    </row>
    <row r="410" spans="2:10" s="1" customFormat="1" ht="15.75" hidden="1" x14ac:dyDescent="0.25">
      <c r="B410" s="2" t="s">
        <v>334</v>
      </c>
      <c r="C410" s="2"/>
      <c r="D410" s="2"/>
      <c r="E410" s="2"/>
      <c r="F410" s="2"/>
      <c r="G410" s="2"/>
      <c r="H410" s="2"/>
      <c r="I410" s="33">
        <v>0</v>
      </c>
      <c r="J410" s="33">
        <v>0</v>
      </c>
    </row>
    <row r="411" spans="2:10" s="1" customFormat="1" ht="15.75" hidden="1" x14ac:dyDescent="0.25">
      <c r="B411" s="2" t="s">
        <v>335</v>
      </c>
      <c r="C411" s="2"/>
      <c r="D411" s="2"/>
      <c r="E411" s="2"/>
      <c r="F411" s="2"/>
      <c r="G411" s="2"/>
      <c r="H411" s="2"/>
      <c r="I411" s="33">
        <v>0</v>
      </c>
      <c r="J411" s="33">
        <v>0</v>
      </c>
    </row>
    <row r="412" spans="2:10" s="1" customFormat="1" ht="15.75" hidden="1" x14ac:dyDescent="0.25">
      <c r="B412" s="2" t="s">
        <v>336</v>
      </c>
      <c r="C412" s="2"/>
      <c r="D412" s="2"/>
      <c r="E412" s="2"/>
      <c r="F412" s="2"/>
      <c r="G412" s="2"/>
      <c r="H412" s="2"/>
      <c r="I412" s="33">
        <v>0</v>
      </c>
      <c r="J412" s="33">
        <v>0</v>
      </c>
    </row>
    <row r="413" spans="2:10" s="1" customFormat="1" ht="15.75" hidden="1" x14ac:dyDescent="0.25">
      <c r="B413" s="2" t="s">
        <v>414</v>
      </c>
      <c r="C413" s="2"/>
      <c r="D413" s="2"/>
      <c r="E413" s="2"/>
      <c r="F413" s="2"/>
      <c r="G413" s="2"/>
      <c r="H413" s="2"/>
      <c r="I413" s="33">
        <v>0</v>
      </c>
      <c r="J413" s="33">
        <v>0</v>
      </c>
    </row>
    <row r="414" spans="2:10" s="1" customFormat="1" ht="15.75" hidden="1" x14ac:dyDescent="0.25">
      <c r="B414" s="2" t="s">
        <v>413</v>
      </c>
      <c r="C414" s="2"/>
      <c r="D414" s="2"/>
      <c r="E414" s="2"/>
      <c r="F414" s="2"/>
      <c r="G414" s="2"/>
      <c r="H414" s="2"/>
      <c r="I414" s="33">
        <v>0</v>
      </c>
      <c r="J414" s="33">
        <v>0</v>
      </c>
    </row>
    <row r="415" spans="2:10" s="1" customFormat="1" ht="15.75" hidden="1" x14ac:dyDescent="0.25">
      <c r="B415" s="2" t="s">
        <v>416</v>
      </c>
      <c r="C415" s="2"/>
      <c r="D415" s="2"/>
      <c r="E415" s="2"/>
      <c r="F415" s="2"/>
      <c r="G415" s="2"/>
      <c r="H415" s="2"/>
      <c r="I415" s="33">
        <v>0</v>
      </c>
      <c r="J415" s="33">
        <v>0</v>
      </c>
    </row>
    <row r="416" spans="2:10" s="1" customFormat="1" ht="15.75" hidden="1" x14ac:dyDescent="0.25">
      <c r="B416" s="2" t="s">
        <v>260</v>
      </c>
      <c r="C416" s="2"/>
      <c r="D416" s="2"/>
      <c r="E416" s="2"/>
      <c r="F416" s="2"/>
      <c r="G416" s="2"/>
      <c r="H416" s="2"/>
      <c r="I416" s="33">
        <v>0</v>
      </c>
      <c r="J416" s="33">
        <v>0</v>
      </c>
    </row>
    <row r="417" spans="2:10" s="1" customFormat="1" ht="15.75" hidden="1" x14ac:dyDescent="0.25">
      <c r="B417" s="2" t="s">
        <v>261</v>
      </c>
      <c r="C417" s="2"/>
      <c r="D417" s="2"/>
      <c r="E417" s="2"/>
      <c r="F417" s="2"/>
      <c r="G417" s="2"/>
      <c r="H417" s="2"/>
      <c r="I417" s="33">
        <v>0</v>
      </c>
      <c r="J417" s="33">
        <v>0</v>
      </c>
    </row>
    <row r="418" spans="2:10" s="1" customFormat="1" ht="15.75" hidden="1" x14ac:dyDescent="0.25">
      <c r="B418" s="2" t="s">
        <v>417</v>
      </c>
      <c r="C418" s="2"/>
      <c r="D418" s="2"/>
      <c r="E418" s="2"/>
      <c r="F418" s="2"/>
      <c r="G418" s="2"/>
      <c r="H418" s="2"/>
      <c r="I418" s="33">
        <v>0</v>
      </c>
      <c r="J418" s="33">
        <v>0</v>
      </c>
    </row>
    <row r="419" spans="2:10" s="1" customFormat="1" ht="15.75" hidden="1" x14ac:dyDescent="0.25">
      <c r="B419" s="2" t="s">
        <v>415</v>
      </c>
      <c r="C419" s="2"/>
      <c r="D419" s="2"/>
      <c r="E419" s="2"/>
      <c r="F419" s="2"/>
      <c r="G419" s="2"/>
      <c r="H419" s="2"/>
      <c r="I419" s="33">
        <v>0</v>
      </c>
      <c r="J419" s="33">
        <v>0</v>
      </c>
    </row>
    <row r="420" spans="2:10" s="1" customFormat="1" ht="15.75" hidden="1" x14ac:dyDescent="0.25">
      <c r="B420" s="2" t="s">
        <v>375</v>
      </c>
      <c r="C420" s="2"/>
      <c r="D420" s="2"/>
      <c r="E420" s="2"/>
      <c r="F420" s="2"/>
      <c r="G420" s="2"/>
      <c r="H420" s="2"/>
      <c r="I420" s="33">
        <v>0</v>
      </c>
      <c r="J420" s="33">
        <v>0</v>
      </c>
    </row>
    <row r="421" spans="2:10" s="1" customFormat="1" ht="15.75" hidden="1" x14ac:dyDescent="0.25">
      <c r="B421" s="2" t="s">
        <v>374</v>
      </c>
      <c r="C421" s="2"/>
      <c r="D421" s="2"/>
      <c r="E421" s="2"/>
      <c r="F421" s="2"/>
      <c r="G421" s="2"/>
      <c r="H421" s="2"/>
      <c r="I421" s="33">
        <v>0</v>
      </c>
      <c r="J421" s="33">
        <v>0</v>
      </c>
    </row>
    <row r="422" spans="2:10" s="1" customFormat="1" ht="15.75" hidden="1" x14ac:dyDescent="0.25">
      <c r="B422" s="2" t="s">
        <v>373</v>
      </c>
      <c r="C422" s="2"/>
      <c r="D422" s="2"/>
      <c r="E422" s="2"/>
      <c r="F422" s="2"/>
      <c r="G422" s="2"/>
      <c r="H422" s="2"/>
      <c r="I422" s="33">
        <v>0</v>
      </c>
      <c r="J422" s="33">
        <v>0</v>
      </c>
    </row>
    <row r="423" spans="2:10" s="1" customFormat="1" ht="15.75" hidden="1" x14ac:dyDescent="0.25">
      <c r="B423" s="2" t="s">
        <v>337</v>
      </c>
      <c r="C423" s="2"/>
      <c r="D423" s="2"/>
      <c r="E423" s="2"/>
      <c r="F423" s="2"/>
      <c r="G423" s="2"/>
      <c r="H423" s="2"/>
      <c r="I423" s="33">
        <v>0</v>
      </c>
      <c r="J423" s="33">
        <v>0</v>
      </c>
    </row>
    <row r="424" spans="2:10" s="1" customFormat="1" ht="15.75" hidden="1" x14ac:dyDescent="0.25">
      <c r="B424" s="2" t="s">
        <v>338</v>
      </c>
      <c r="C424" s="2"/>
      <c r="D424" s="2"/>
      <c r="E424" s="2"/>
      <c r="F424" s="2"/>
      <c r="G424" s="2"/>
      <c r="H424" s="2"/>
      <c r="I424" s="10"/>
      <c r="J424" s="10"/>
    </row>
    <row r="425" spans="2:10" s="1" customFormat="1" ht="16.5" thickBot="1" x14ac:dyDescent="0.3">
      <c r="B425" s="15" t="s">
        <v>150</v>
      </c>
      <c r="C425" s="15"/>
      <c r="D425" s="15"/>
      <c r="E425" s="15"/>
      <c r="F425" s="15"/>
      <c r="G425" s="15"/>
      <c r="H425" s="15"/>
      <c r="I425" s="16">
        <f>SUM(I390:I424)</f>
        <v>0</v>
      </c>
      <c r="J425" s="16">
        <f>SUM(J390:J424)</f>
        <v>0</v>
      </c>
    </row>
    <row r="426" spans="2:10" s="1" customFormat="1" ht="16.5" thickTop="1" x14ac:dyDescent="0.25">
      <c r="B426" s="15" t="s">
        <v>503</v>
      </c>
      <c r="C426" s="15"/>
      <c r="D426" s="15"/>
      <c r="E426" s="15"/>
      <c r="F426" s="15"/>
      <c r="G426" s="15"/>
      <c r="H426" s="15"/>
      <c r="I426" s="24"/>
      <c r="J426" s="24"/>
    </row>
    <row r="427" spans="2:10" s="1" customFormat="1" ht="15.75" x14ac:dyDescent="0.25">
      <c r="B427" s="15"/>
      <c r="C427" s="15"/>
      <c r="D427" s="15"/>
      <c r="E427" s="15"/>
      <c r="F427" s="15"/>
      <c r="G427" s="15"/>
      <c r="H427" s="15"/>
      <c r="I427" s="24"/>
      <c r="J427" s="24"/>
    </row>
    <row r="428" spans="2:10" s="1" customFormat="1" ht="15.75" x14ac:dyDescent="0.25">
      <c r="B428" s="15"/>
      <c r="C428" s="15"/>
      <c r="D428" s="15"/>
      <c r="E428" s="77"/>
      <c r="F428" s="78"/>
      <c r="G428" s="77"/>
      <c r="H428" s="15"/>
      <c r="I428" s="24"/>
      <c r="J428" s="24"/>
    </row>
    <row r="429" spans="2:10" s="1" customFormat="1" ht="15.75" x14ac:dyDescent="0.25">
      <c r="B429" s="15" t="s">
        <v>226</v>
      </c>
      <c r="C429" s="15"/>
      <c r="D429" s="15"/>
      <c r="E429" s="15"/>
      <c r="F429" s="15"/>
      <c r="G429" s="80"/>
      <c r="H429" s="15"/>
      <c r="I429" s="24"/>
      <c r="J429" s="24"/>
    </row>
    <row r="430" spans="2:10" s="1" customFormat="1" ht="15.75" x14ac:dyDescent="0.25">
      <c r="B430" s="15" t="s">
        <v>242</v>
      </c>
      <c r="C430" s="15"/>
      <c r="D430" s="15"/>
      <c r="E430" s="15"/>
      <c r="F430" s="15"/>
      <c r="G430" s="15"/>
      <c r="H430" s="15"/>
      <c r="I430" s="24"/>
      <c r="J430" s="24"/>
    </row>
    <row r="431" spans="2:10" s="1" customFormat="1" ht="6.75" customHeight="1" x14ac:dyDescent="0.25">
      <c r="B431" s="15"/>
      <c r="C431" s="15"/>
      <c r="D431" s="15"/>
      <c r="E431" s="15"/>
      <c r="F431" s="15"/>
      <c r="G431" s="15"/>
      <c r="H431" s="15"/>
      <c r="I431" s="24"/>
      <c r="J431" s="24"/>
    </row>
    <row r="432" spans="2:10" ht="24.75" customHeight="1" x14ac:dyDescent="0.25">
      <c r="B432" s="146" t="s">
        <v>495</v>
      </c>
      <c r="C432" s="146"/>
      <c r="D432" s="146"/>
      <c r="E432" s="146"/>
      <c r="F432" s="146"/>
      <c r="G432" s="146"/>
      <c r="H432" s="146"/>
      <c r="I432" s="146"/>
      <c r="J432" s="146"/>
    </row>
    <row r="433" spans="1:10" s="1" customFormat="1" ht="15.75" x14ac:dyDescent="0.25">
      <c r="B433" s="29"/>
      <c r="C433" s="29"/>
      <c r="D433" s="29"/>
      <c r="E433" s="29"/>
      <c r="F433" s="29"/>
      <c r="G433" s="29"/>
      <c r="H433" s="29"/>
      <c r="I433" s="29"/>
      <c r="J433" s="29"/>
    </row>
    <row r="434" spans="1:10" s="1" customFormat="1" ht="15.75" x14ac:dyDescent="0.25">
      <c r="B434" s="14" t="s">
        <v>143</v>
      </c>
      <c r="C434" s="14"/>
      <c r="D434" s="14"/>
      <c r="E434" s="14"/>
      <c r="F434" s="14"/>
      <c r="G434" s="14"/>
      <c r="H434" s="14"/>
      <c r="I434" s="7">
        <v>2022</v>
      </c>
      <c r="J434" s="7">
        <v>2021</v>
      </c>
    </row>
    <row r="435" spans="1:10" s="1" customFormat="1" ht="15.75" x14ac:dyDescent="0.25">
      <c r="B435" s="2" t="s">
        <v>243</v>
      </c>
      <c r="C435" s="2"/>
      <c r="D435" s="2"/>
      <c r="E435" s="2"/>
      <c r="F435" s="2"/>
      <c r="G435" s="2"/>
      <c r="H435" s="2"/>
      <c r="I435" s="10"/>
      <c r="J435" s="10"/>
    </row>
    <row r="436" spans="1:10" s="22" customFormat="1" ht="15.75" x14ac:dyDescent="0.25">
      <c r="B436" s="32" t="s">
        <v>262</v>
      </c>
      <c r="C436" s="32"/>
      <c r="D436" s="32"/>
      <c r="E436" s="32"/>
      <c r="F436" s="32"/>
      <c r="G436" s="32"/>
      <c r="H436" s="32"/>
      <c r="I436" s="33"/>
      <c r="J436" s="33"/>
    </row>
    <row r="437" spans="1:10" s="22" customFormat="1" ht="16.5" thickBot="1" x14ac:dyDescent="0.3">
      <c r="B437" s="15" t="s">
        <v>150</v>
      </c>
      <c r="C437" s="15"/>
      <c r="D437" s="15"/>
      <c r="E437" s="15"/>
      <c r="F437" s="15"/>
      <c r="G437" s="15"/>
      <c r="H437" s="15"/>
      <c r="I437" s="16">
        <f>SUM(I435:I436)</f>
        <v>0</v>
      </c>
      <c r="J437" s="16">
        <f>SUM(J435:J436)</f>
        <v>0</v>
      </c>
    </row>
    <row r="438" spans="1:10" s="22" customFormat="1" ht="16.5" thickTop="1" x14ac:dyDescent="0.25">
      <c r="B438" s="15"/>
      <c r="C438" s="15"/>
      <c r="D438" s="15"/>
      <c r="E438" s="15"/>
      <c r="F438" s="15"/>
      <c r="G438" s="15"/>
      <c r="H438" s="15"/>
      <c r="I438" s="24"/>
      <c r="J438" s="24"/>
    </row>
    <row r="439" spans="1:10" s="1" customFormat="1" ht="15.75" x14ac:dyDescent="0.25">
      <c r="B439" s="15" t="s">
        <v>318</v>
      </c>
      <c r="C439" s="15"/>
      <c r="D439" s="15"/>
      <c r="E439" s="15"/>
      <c r="F439" s="15"/>
      <c r="G439" s="15"/>
      <c r="H439" s="15"/>
      <c r="I439" s="24"/>
      <c r="J439" s="24"/>
    </row>
    <row r="440" spans="1:10" s="1" customFormat="1" ht="15.75" x14ac:dyDescent="0.25">
      <c r="B440" s="15" t="s">
        <v>244</v>
      </c>
      <c r="C440" s="15"/>
      <c r="D440" s="15"/>
      <c r="E440" s="15"/>
      <c r="F440" s="15"/>
      <c r="G440" s="15"/>
      <c r="H440" s="15"/>
      <c r="I440" s="24"/>
      <c r="J440" s="24"/>
    </row>
    <row r="441" spans="1:10" s="1" customFormat="1" ht="7.5" customHeight="1" x14ac:dyDescent="0.25">
      <c r="B441" s="15"/>
      <c r="C441" s="15"/>
      <c r="D441" s="15"/>
      <c r="E441" s="15"/>
      <c r="F441" s="15"/>
      <c r="G441" s="15"/>
      <c r="H441" s="15"/>
      <c r="I441" s="24"/>
      <c r="J441" s="24"/>
    </row>
    <row r="442" spans="1:10" ht="15.75" x14ac:dyDescent="0.25">
      <c r="B442" s="5" t="s">
        <v>383</v>
      </c>
      <c r="C442" s="2"/>
      <c r="D442" s="2"/>
      <c r="E442" s="2"/>
      <c r="F442" s="2"/>
      <c r="G442" s="2"/>
      <c r="H442" s="2"/>
      <c r="I442" s="2"/>
      <c r="J442" s="2"/>
    </row>
    <row r="443" spans="1:10" ht="21.75" customHeight="1" x14ac:dyDescent="0.25">
      <c r="B443" s="146" t="s">
        <v>496</v>
      </c>
      <c r="C443" s="146"/>
      <c r="D443" s="146"/>
      <c r="E443" s="146"/>
      <c r="F443" s="146"/>
      <c r="G443" s="146"/>
      <c r="H443" s="146"/>
      <c r="I443" s="146"/>
      <c r="J443" s="146"/>
    </row>
    <row r="444" spans="1:10" ht="15.75" x14ac:dyDescent="0.25">
      <c r="B444" s="14" t="s">
        <v>143</v>
      </c>
      <c r="C444" s="14"/>
      <c r="D444" s="14"/>
      <c r="E444" s="14"/>
      <c r="F444" s="14"/>
      <c r="G444" s="14"/>
      <c r="H444" s="14"/>
      <c r="I444" s="7">
        <v>2022</v>
      </c>
      <c r="J444" s="7">
        <v>2021</v>
      </c>
    </row>
    <row r="445" spans="1:10" s="1" customFormat="1" ht="15.75" x14ac:dyDescent="0.25">
      <c r="A445" s="22"/>
      <c r="B445" s="15" t="s">
        <v>426</v>
      </c>
      <c r="C445" s="15"/>
      <c r="D445" s="15"/>
      <c r="E445" s="15"/>
      <c r="F445" s="15"/>
      <c r="G445" s="15"/>
      <c r="H445" s="15"/>
      <c r="I445" s="24">
        <v>445009929.35000002</v>
      </c>
      <c r="J445" s="24">
        <v>445009929.35000002</v>
      </c>
    </row>
    <row r="446" spans="1:10" s="1" customFormat="1" ht="15.75" x14ac:dyDescent="0.25">
      <c r="A446" s="22"/>
      <c r="B446" s="32" t="s">
        <v>427</v>
      </c>
      <c r="C446" s="15"/>
      <c r="D446" s="15"/>
      <c r="E446" s="15"/>
      <c r="F446" s="15"/>
      <c r="G446" s="15"/>
      <c r="H446" s="15"/>
      <c r="I446" s="24">
        <v>-7295256.9600000083</v>
      </c>
      <c r="J446" s="24">
        <v>3876838.71</v>
      </c>
    </row>
    <row r="447" spans="1:10" s="1" customFormat="1" ht="15.75" x14ac:dyDescent="0.25">
      <c r="A447" s="22"/>
      <c r="B447" s="32" t="s">
        <v>428</v>
      </c>
      <c r="C447" s="15"/>
      <c r="D447" s="15"/>
      <c r="E447" s="15"/>
      <c r="F447" s="15"/>
      <c r="G447" s="15"/>
      <c r="H447" s="15"/>
      <c r="I447" s="24">
        <v>79639918.410000011</v>
      </c>
      <c r="J447" s="24">
        <v>66507789.759999998</v>
      </c>
    </row>
    <row r="448" spans="1:10" s="1" customFormat="1" ht="15.75" x14ac:dyDescent="0.25">
      <c r="A448" s="22"/>
      <c r="B448" s="32" t="s">
        <v>435</v>
      </c>
      <c r="C448" s="15"/>
      <c r="D448" s="15"/>
      <c r="E448" s="15"/>
      <c r="F448" s="15"/>
      <c r="G448" s="15"/>
      <c r="H448" s="15"/>
      <c r="I448" s="83">
        <v>-178655078.09</v>
      </c>
      <c r="J448" s="83">
        <v>9255289.9399999995</v>
      </c>
    </row>
    <row r="449" spans="1:10" s="1" customFormat="1" ht="15.75" x14ac:dyDescent="0.25">
      <c r="A449" s="22"/>
      <c r="B449" s="15" t="s">
        <v>429</v>
      </c>
      <c r="C449" s="15"/>
      <c r="D449" s="15"/>
      <c r="E449" s="15"/>
      <c r="F449" s="15"/>
      <c r="G449" s="15"/>
      <c r="H449" s="15"/>
      <c r="I449" s="24">
        <f>SUM(I445:I448)</f>
        <v>338699512.71000004</v>
      </c>
      <c r="J449" s="24">
        <f>SUM(J445:J448)</f>
        <v>524649847.75999999</v>
      </c>
    </row>
    <row r="450" spans="1:10" s="1" customFormat="1" ht="15.75" x14ac:dyDescent="0.25">
      <c r="A450" s="22"/>
      <c r="B450" s="15"/>
      <c r="C450" s="15"/>
      <c r="D450" s="15"/>
      <c r="E450" s="15"/>
      <c r="F450" s="15"/>
      <c r="G450" s="15"/>
      <c r="H450" s="15"/>
      <c r="I450" s="24"/>
      <c r="J450" s="24"/>
    </row>
    <row r="451" spans="1:10" s="1" customFormat="1" ht="47.25" customHeight="1" x14ac:dyDescent="0.25">
      <c r="A451" s="22"/>
      <c r="B451" s="153" t="s">
        <v>538</v>
      </c>
      <c r="C451" s="153"/>
      <c r="D451" s="153"/>
      <c r="E451" s="153"/>
      <c r="F451" s="153"/>
      <c r="G451" s="153"/>
      <c r="H451" s="153"/>
      <c r="I451" s="153"/>
      <c r="J451" s="153"/>
    </row>
    <row r="452" spans="1:10" s="1" customFormat="1" ht="15.75" x14ac:dyDescent="0.25">
      <c r="A452" s="22"/>
      <c r="B452" s="15"/>
      <c r="C452" s="15"/>
      <c r="D452" s="15"/>
      <c r="E452" s="15"/>
      <c r="F452" s="15"/>
      <c r="G452" s="15"/>
      <c r="H452" s="15"/>
      <c r="I452" s="24"/>
      <c r="J452" s="24"/>
    </row>
    <row r="453" spans="1:10" s="1" customFormat="1" ht="15.75" x14ac:dyDescent="0.25">
      <c r="A453" s="22"/>
      <c r="B453" s="15"/>
      <c r="C453" s="15"/>
      <c r="D453" s="15"/>
      <c r="E453" s="15"/>
      <c r="F453" s="15"/>
      <c r="G453" s="15"/>
      <c r="H453" s="15"/>
      <c r="I453" s="24"/>
      <c r="J453" s="24"/>
    </row>
    <row r="454" spans="1:10" s="1" customFormat="1" ht="15.75" x14ac:dyDescent="0.25">
      <c r="A454" s="22"/>
      <c r="B454" s="15"/>
      <c r="C454" s="15"/>
      <c r="D454" s="15"/>
      <c r="E454" s="15"/>
      <c r="F454" s="15"/>
      <c r="G454" s="15"/>
      <c r="H454" s="15"/>
      <c r="I454" s="24"/>
      <c r="J454" s="24"/>
    </row>
    <row r="455" spans="1:10" ht="15.75" x14ac:dyDescent="0.25">
      <c r="B455" s="15" t="s">
        <v>396</v>
      </c>
      <c r="C455" s="32"/>
      <c r="D455" s="32"/>
      <c r="E455" s="32"/>
      <c r="F455" s="32"/>
      <c r="G455" s="32"/>
      <c r="H455" s="33"/>
      <c r="I455" s="33"/>
      <c r="J455" s="33"/>
    </row>
    <row r="456" spans="1:10" ht="12.75" customHeight="1" x14ac:dyDescent="0.25">
      <c r="B456" s="32"/>
      <c r="C456" s="32"/>
      <c r="D456" s="32"/>
      <c r="E456" s="32"/>
      <c r="F456" s="32"/>
      <c r="G456" s="32"/>
      <c r="H456" s="33"/>
      <c r="I456" s="33"/>
      <c r="J456" s="33"/>
    </row>
    <row r="457" spans="1:10" ht="15.75" x14ac:dyDescent="0.25">
      <c r="B457" s="149" t="s">
        <v>497</v>
      </c>
      <c r="C457" s="149"/>
      <c r="D457" s="149"/>
      <c r="E457" s="149"/>
      <c r="F457" s="149"/>
      <c r="G457" s="149"/>
      <c r="H457" s="149"/>
      <c r="I457" s="149"/>
      <c r="J457" s="149"/>
    </row>
    <row r="458" spans="1:10" ht="15.75" x14ac:dyDescent="0.25">
      <c r="B458" s="32" t="s">
        <v>432</v>
      </c>
      <c r="C458" s="32"/>
      <c r="D458" s="32"/>
      <c r="E458" s="32"/>
      <c r="F458" s="32"/>
      <c r="G458" s="32"/>
      <c r="H458" s="32"/>
      <c r="I458" s="32"/>
      <c r="J458" s="32"/>
    </row>
    <row r="459" spans="1:10" ht="15.75" x14ac:dyDescent="0.25">
      <c r="B459" s="6" t="s">
        <v>407</v>
      </c>
      <c r="C459" s="6"/>
      <c r="D459" s="6"/>
      <c r="E459" s="6"/>
      <c r="F459" s="6"/>
      <c r="G459" s="6"/>
      <c r="H459" s="6"/>
      <c r="I459" s="71">
        <v>2022</v>
      </c>
      <c r="J459" s="71">
        <v>2021</v>
      </c>
    </row>
    <row r="460" spans="1:10" ht="15.75" x14ac:dyDescent="0.25">
      <c r="B460" s="32"/>
      <c r="C460" s="15"/>
      <c r="D460" s="15"/>
      <c r="E460" s="15"/>
      <c r="F460" s="15"/>
      <c r="G460" s="15"/>
      <c r="H460" s="15"/>
      <c r="I460" s="24"/>
      <c r="J460" s="24"/>
    </row>
    <row r="461" spans="1:10" ht="15.75" x14ac:dyDescent="0.25">
      <c r="B461" s="32" t="s">
        <v>397</v>
      </c>
      <c r="C461" s="15"/>
      <c r="D461" s="15"/>
      <c r="E461" s="15"/>
      <c r="F461" s="15"/>
      <c r="G461" s="15"/>
      <c r="H461" s="15"/>
      <c r="I461" s="70">
        <v>115918366.20999999</v>
      </c>
      <c r="J461" s="70">
        <v>118017725.76000001</v>
      </c>
    </row>
    <row r="462" spans="1:10" s="1" customFormat="1" ht="15.75" customHeight="1" x14ac:dyDescent="0.25">
      <c r="B462" s="32" t="s">
        <v>430</v>
      </c>
      <c r="C462" s="15"/>
      <c r="D462" s="15"/>
      <c r="E462" s="15"/>
      <c r="F462" s="15"/>
      <c r="G462" s="15"/>
      <c r="H462" s="15"/>
      <c r="I462" s="70">
        <v>76700044.370000005</v>
      </c>
      <c r="J462" s="70">
        <v>69031581.879999995</v>
      </c>
    </row>
    <row r="463" spans="1:10" ht="15.75" x14ac:dyDescent="0.25">
      <c r="B463" s="32" t="s">
        <v>431</v>
      </c>
      <c r="C463" s="32"/>
      <c r="D463" s="32"/>
      <c r="E463" s="32"/>
      <c r="F463" s="32"/>
      <c r="G463" s="32"/>
      <c r="H463" s="32"/>
      <c r="I463" s="76">
        <v>9000000</v>
      </c>
      <c r="J463" s="76">
        <v>15000000</v>
      </c>
    </row>
    <row r="464" spans="1:10" s="1" customFormat="1" ht="16.5" thickBot="1" x14ac:dyDescent="0.3">
      <c r="B464" s="15" t="s">
        <v>234</v>
      </c>
      <c r="C464" s="15"/>
      <c r="D464" s="15"/>
      <c r="E464" s="15"/>
      <c r="F464" s="15"/>
      <c r="G464" s="15"/>
      <c r="H464" s="15"/>
      <c r="I464" s="88">
        <f>SUM(I461:I463)</f>
        <v>201618410.57999998</v>
      </c>
      <c r="J464" s="88">
        <f>SUM(J461:J463)</f>
        <v>202049307.63999999</v>
      </c>
    </row>
    <row r="465" spans="2:10" s="1" customFormat="1" ht="16.5" thickTop="1" x14ac:dyDescent="0.25">
      <c r="B465" s="15"/>
      <c r="C465" s="15"/>
      <c r="D465" s="15"/>
      <c r="E465" s="15"/>
      <c r="F465" s="15"/>
      <c r="G465" s="15"/>
      <c r="H465" s="15"/>
      <c r="I465" s="82"/>
      <c r="J465" s="82"/>
    </row>
    <row r="466" spans="2:10" s="1" customFormat="1" ht="15.75" x14ac:dyDescent="0.25">
      <c r="B466" s="32" t="s">
        <v>434</v>
      </c>
      <c r="C466" s="15"/>
      <c r="D466" s="15"/>
      <c r="E466" s="15"/>
      <c r="F466" s="15"/>
      <c r="G466" s="15"/>
      <c r="H466" s="15"/>
      <c r="I466" s="24"/>
      <c r="J466" s="24"/>
    </row>
    <row r="467" spans="2:10" ht="15.75" x14ac:dyDescent="0.25">
      <c r="B467" s="64" t="s">
        <v>516</v>
      </c>
      <c r="C467" s="63"/>
      <c r="D467" s="63"/>
      <c r="E467" s="63"/>
      <c r="F467" s="63"/>
      <c r="G467" s="63"/>
      <c r="H467" s="63"/>
      <c r="I467" s="62"/>
      <c r="J467" s="62"/>
    </row>
    <row r="468" spans="2:10" s="1" customFormat="1" ht="12.75" customHeight="1" x14ac:dyDescent="0.25">
      <c r="B468" s="64" t="s">
        <v>433</v>
      </c>
      <c r="C468" s="63"/>
      <c r="D468" s="63"/>
      <c r="E468" s="63"/>
      <c r="F468" s="63"/>
      <c r="G468" s="63"/>
      <c r="H468" s="63"/>
      <c r="I468" s="62"/>
      <c r="J468" s="62"/>
    </row>
    <row r="469" spans="2:10" s="1" customFormat="1" ht="15.75" x14ac:dyDescent="0.25">
      <c r="B469" s="5" t="s">
        <v>241</v>
      </c>
      <c r="C469" s="5"/>
      <c r="D469" s="5"/>
      <c r="E469" s="5"/>
      <c r="F469" s="5"/>
      <c r="G469" s="5"/>
      <c r="H469" s="5"/>
      <c r="I469" s="17"/>
      <c r="J469" s="17"/>
    </row>
    <row r="470" spans="2:10" s="1" customFormat="1" ht="15.75" x14ac:dyDescent="0.25">
      <c r="B470" s="5" t="s">
        <v>248</v>
      </c>
      <c r="C470" s="2"/>
      <c r="D470" s="2"/>
      <c r="E470" s="2"/>
      <c r="F470" s="2"/>
      <c r="G470" s="2"/>
      <c r="H470" s="2"/>
      <c r="I470" s="2"/>
      <c r="J470" s="2"/>
    </row>
    <row r="471" spans="2:10" s="1" customFormat="1" ht="15.75" x14ac:dyDescent="0.25">
      <c r="B471" s="146" t="s">
        <v>498</v>
      </c>
      <c r="C471" s="146"/>
      <c r="D471" s="146"/>
      <c r="E471" s="146"/>
      <c r="F471" s="146"/>
      <c r="G471" s="146"/>
      <c r="H471" s="146"/>
      <c r="I471" s="146"/>
      <c r="J471" s="146"/>
    </row>
    <row r="472" spans="2:10" s="1" customFormat="1" ht="11.25" customHeight="1" x14ac:dyDescent="0.25">
      <c r="B472" s="2"/>
      <c r="C472" s="2"/>
      <c r="D472" s="2"/>
      <c r="E472" s="2"/>
      <c r="F472" s="2"/>
      <c r="G472" s="2"/>
      <c r="H472" s="2"/>
      <c r="I472" s="2"/>
      <c r="J472" s="2"/>
    </row>
    <row r="473" spans="2:10" s="1" customFormat="1" ht="15.75" x14ac:dyDescent="0.25">
      <c r="B473" s="14" t="s">
        <v>151</v>
      </c>
      <c r="C473" s="14"/>
      <c r="D473" s="14"/>
      <c r="E473" s="14"/>
      <c r="F473" s="14"/>
      <c r="G473" s="14"/>
      <c r="H473" s="14"/>
      <c r="I473" s="7">
        <v>2021</v>
      </c>
      <c r="J473" s="7">
        <v>2021</v>
      </c>
    </row>
    <row r="474" spans="2:10" s="1" customFormat="1" ht="15.75" x14ac:dyDescent="0.25">
      <c r="B474" s="2" t="s">
        <v>421</v>
      </c>
      <c r="C474" s="15"/>
      <c r="D474" s="15"/>
      <c r="E474" s="15"/>
      <c r="F474" s="15"/>
      <c r="G474" s="15"/>
      <c r="H474" s="15"/>
      <c r="I474" s="72">
        <v>53816793.75</v>
      </c>
      <c r="J474" s="72">
        <v>49569042.079999998</v>
      </c>
    </row>
    <row r="475" spans="2:10" s="1" customFormat="1" ht="19.5" hidden="1" customHeight="1" x14ac:dyDescent="0.25">
      <c r="B475" s="2" t="s">
        <v>265</v>
      </c>
      <c r="C475" s="2"/>
      <c r="D475" s="2"/>
      <c r="E475" s="2"/>
      <c r="F475" s="2"/>
      <c r="G475" s="2"/>
      <c r="H475" s="2"/>
      <c r="I475" s="10"/>
      <c r="J475" s="10"/>
    </row>
    <row r="476" spans="2:10" s="1" customFormat="1" ht="15.75" hidden="1" x14ac:dyDescent="0.25">
      <c r="B476" s="2" t="s">
        <v>390</v>
      </c>
      <c r="C476" s="2"/>
      <c r="D476" s="2"/>
      <c r="E476" s="2"/>
      <c r="F476" s="2"/>
      <c r="G476" s="2"/>
      <c r="H476" s="2"/>
      <c r="I476" s="10"/>
      <c r="J476" s="10"/>
    </row>
    <row r="477" spans="2:10" s="1" customFormat="1" ht="15.75" x14ac:dyDescent="0.25">
      <c r="B477" s="2" t="s">
        <v>443</v>
      </c>
      <c r="C477" s="2"/>
      <c r="D477" s="2"/>
      <c r="E477" s="2"/>
      <c r="F477" s="2"/>
      <c r="G477" s="2"/>
      <c r="H477" s="2"/>
      <c r="I477" s="10">
        <v>18529269.940000001</v>
      </c>
      <c r="J477" s="10">
        <v>23220856.620000001</v>
      </c>
    </row>
    <row r="478" spans="2:10" s="1" customFormat="1" ht="15.75" x14ac:dyDescent="0.25">
      <c r="B478" s="2" t="s">
        <v>444</v>
      </c>
      <c r="C478" s="2"/>
      <c r="D478" s="2"/>
      <c r="E478" s="2"/>
      <c r="F478" s="2"/>
      <c r="G478" s="2"/>
      <c r="H478" s="2"/>
      <c r="I478" s="10">
        <v>116000</v>
      </c>
      <c r="J478" s="10">
        <v>174000</v>
      </c>
    </row>
    <row r="479" spans="2:10" s="1" customFormat="1" ht="15.75" x14ac:dyDescent="0.25">
      <c r="B479" s="2" t="s">
        <v>391</v>
      </c>
      <c r="C479" s="2"/>
      <c r="D479" s="2"/>
      <c r="E479" s="2"/>
      <c r="F479" s="2"/>
      <c r="G479" s="2"/>
      <c r="H479" s="2"/>
      <c r="I479" s="10">
        <v>6077487.0099999998</v>
      </c>
      <c r="J479" s="10">
        <v>6218942.3300000001</v>
      </c>
    </row>
    <row r="480" spans="2:10" s="1" customFormat="1" ht="19.5" customHeight="1" x14ac:dyDescent="0.25">
      <c r="B480" s="2" t="s">
        <v>462</v>
      </c>
      <c r="C480" s="2"/>
      <c r="D480" s="2"/>
      <c r="E480" s="2"/>
      <c r="F480" s="2"/>
      <c r="G480" s="2"/>
      <c r="H480" s="2"/>
      <c r="I480" s="10">
        <v>1251346.82</v>
      </c>
      <c r="J480" s="10">
        <v>4494192.18</v>
      </c>
    </row>
    <row r="481" spans="2:10" s="1" customFormat="1" ht="19.5" customHeight="1" x14ac:dyDescent="0.25">
      <c r="B481" s="2" t="s">
        <v>463</v>
      </c>
      <c r="C481" s="2"/>
      <c r="D481" s="2"/>
      <c r="E481" s="2"/>
      <c r="F481" s="2"/>
      <c r="G481" s="2"/>
      <c r="H481" s="2"/>
      <c r="I481" s="10">
        <v>530444.22</v>
      </c>
      <c r="J481" s="10">
        <v>1263050.17</v>
      </c>
    </row>
    <row r="482" spans="2:10" s="1" customFormat="1" ht="15.75" hidden="1" x14ac:dyDescent="0.25">
      <c r="B482" s="2" t="s">
        <v>264</v>
      </c>
      <c r="C482" s="2"/>
      <c r="D482" s="2"/>
      <c r="E482" s="2"/>
      <c r="F482" s="2"/>
      <c r="G482" s="2"/>
      <c r="H482" s="2"/>
      <c r="I482" s="10"/>
      <c r="J482" s="10"/>
    </row>
    <row r="483" spans="2:10" s="1" customFormat="1" ht="15.75" x14ac:dyDescent="0.25">
      <c r="B483" s="2" t="s">
        <v>389</v>
      </c>
      <c r="C483" s="2"/>
      <c r="D483" s="2"/>
      <c r="E483" s="2"/>
      <c r="F483" s="2"/>
      <c r="G483" s="2"/>
      <c r="H483" s="2"/>
      <c r="I483" s="10">
        <v>3160.59</v>
      </c>
      <c r="J483" s="10"/>
    </row>
    <row r="484" spans="2:10" s="1" customFormat="1" ht="20.25" customHeight="1" x14ac:dyDescent="0.25">
      <c r="B484" s="2" t="s">
        <v>464</v>
      </c>
      <c r="C484" s="2"/>
      <c r="D484" s="2"/>
      <c r="E484" s="2"/>
      <c r="F484" s="2"/>
      <c r="G484" s="2"/>
      <c r="H484" s="2"/>
      <c r="I484" s="10">
        <v>923360</v>
      </c>
      <c r="J484" s="10">
        <v>642520</v>
      </c>
    </row>
    <row r="485" spans="2:10" s="1" customFormat="1" ht="19.5" customHeight="1" x14ac:dyDescent="0.25">
      <c r="B485" s="2" t="s">
        <v>465</v>
      </c>
      <c r="C485" s="2"/>
      <c r="D485" s="2"/>
      <c r="E485" s="2"/>
      <c r="F485" s="2"/>
      <c r="G485" s="2"/>
      <c r="H485" s="2"/>
      <c r="I485" s="10">
        <v>27779381.66</v>
      </c>
      <c r="J485" s="10">
        <v>25144954.129999999</v>
      </c>
    </row>
    <row r="486" spans="2:10" s="1" customFormat="1" ht="15" customHeight="1" x14ac:dyDescent="0.25">
      <c r="B486" s="2" t="s">
        <v>377</v>
      </c>
      <c r="C486" s="2"/>
      <c r="D486" s="2"/>
      <c r="E486" s="2"/>
      <c r="F486" s="2"/>
      <c r="G486" s="2"/>
      <c r="H486" s="2"/>
      <c r="I486" s="10">
        <v>140000</v>
      </c>
      <c r="J486" s="10">
        <v>240000</v>
      </c>
    </row>
    <row r="487" spans="2:10" s="1" customFormat="1" ht="15.75" hidden="1" x14ac:dyDescent="0.25">
      <c r="B487" s="2" t="s">
        <v>395</v>
      </c>
      <c r="C487" s="2"/>
      <c r="D487" s="2"/>
      <c r="E487" s="2"/>
      <c r="F487" s="2"/>
      <c r="G487" s="2"/>
      <c r="H487" s="2"/>
      <c r="I487" s="10"/>
      <c r="J487" s="10"/>
    </row>
    <row r="488" spans="2:10" s="1" customFormat="1" ht="17.25" customHeight="1" x14ac:dyDescent="0.25">
      <c r="B488" s="2" t="s">
        <v>153</v>
      </c>
      <c r="C488" s="2"/>
      <c r="D488" s="2"/>
      <c r="E488" s="2"/>
      <c r="F488" s="2"/>
      <c r="G488" s="2"/>
      <c r="H488" s="2"/>
      <c r="I488" s="3">
        <v>5129337.3499999996</v>
      </c>
      <c r="J488" s="3">
        <v>5158156.17</v>
      </c>
    </row>
    <row r="489" spans="2:10" s="1" customFormat="1" ht="17.25" customHeight="1" x14ac:dyDescent="0.25">
      <c r="B489" s="2" t="s">
        <v>154</v>
      </c>
      <c r="C489" s="2"/>
      <c r="D489" s="2"/>
      <c r="E489" s="2"/>
      <c r="F489" s="2"/>
      <c r="G489" s="2"/>
      <c r="H489" s="2"/>
      <c r="I489" s="10">
        <v>5136568.6100000003</v>
      </c>
      <c r="J489" s="10">
        <v>5178250.63</v>
      </c>
    </row>
    <row r="490" spans="2:10" s="1" customFormat="1" ht="18.75" customHeight="1" x14ac:dyDescent="0.25">
      <c r="B490" s="2" t="s">
        <v>155</v>
      </c>
      <c r="C490" s="2"/>
      <c r="D490" s="2"/>
      <c r="E490" s="2"/>
      <c r="F490" s="2"/>
      <c r="G490" s="2"/>
      <c r="H490" s="2"/>
      <c r="I490" s="10">
        <v>819928.67</v>
      </c>
      <c r="J490" s="10">
        <v>814819.64</v>
      </c>
    </row>
    <row r="491" spans="2:10" s="1" customFormat="1" ht="15.75" hidden="1" x14ac:dyDescent="0.25">
      <c r="B491" s="2" t="s">
        <v>152</v>
      </c>
      <c r="C491" s="2"/>
      <c r="D491" s="2"/>
      <c r="E491" s="2"/>
      <c r="F491" s="2"/>
      <c r="G491" s="2"/>
      <c r="H491" s="2"/>
      <c r="I491" s="8"/>
      <c r="J491" s="8"/>
    </row>
    <row r="492" spans="2:10" s="1" customFormat="1" ht="19.5" customHeight="1" thickBot="1" x14ac:dyDescent="0.3">
      <c r="B492" s="5" t="s">
        <v>156</v>
      </c>
      <c r="C492" s="5"/>
      <c r="D492" s="5"/>
      <c r="E492" s="5"/>
      <c r="F492" s="73"/>
      <c r="G492" s="73"/>
      <c r="H492" s="5"/>
      <c r="I492" s="9">
        <f>SUM(I474:I491)</f>
        <v>120253078.61999999</v>
      </c>
      <c r="J492" s="9">
        <f>SUM(J474:J491)</f>
        <v>122118783.95</v>
      </c>
    </row>
    <row r="493" spans="2:10" s="1" customFormat="1" ht="19.5" customHeight="1" thickTop="1" x14ac:dyDescent="0.25">
      <c r="B493" s="5"/>
      <c r="C493" s="5"/>
      <c r="D493" s="5"/>
      <c r="E493" s="5"/>
      <c r="F493" s="73"/>
      <c r="G493" s="73"/>
      <c r="H493" s="5"/>
      <c r="I493" s="13"/>
      <c r="J493" s="13"/>
    </row>
    <row r="494" spans="2:10" s="1" customFormat="1" ht="15.75" x14ac:dyDescent="0.25">
      <c r="B494" s="26" t="s">
        <v>245</v>
      </c>
      <c r="C494" s="29"/>
      <c r="D494" s="29"/>
      <c r="E494" s="29"/>
      <c r="F494" s="29"/>
      <c r="G494" s="29"/>
      <c r="H494" s="29"/>
      <c r="I494" s="34"/>
      <c r="J494" s="34"/>
    </row>
    <row r="495" spans="2:10" s="1" customFormat="1" ht="15.75" x14ac:dyDescent="0.25">
      <c r="B495" s="5" t="s">
        <v>249</v>
      </c>
      <c r="C495" s="2"/>
      <c r="D495" s="2"/>
      <c r="E495" s="2"/>
      <c r="F495" s="2"/>
      <c r="G495" s="2"/>
      <c r="H495" s="2"/>
      <c r="I495" s="2"/>
      <c r="J495" s="2"/>
    </row>
    <row r="496" spans="2:10" s="1" customFormat="1" ht="30.75" customHeight="1" x14ac:dyDescent="0.25">
      <c r="B496" s="146" t="s">
        <v>499</v>
      </c>
      <c r="C496" s="146"/>
      <c r="D496" s="146"/>
      <c r="E496" s="146"/>
      <c r="F496" s="146"/>
      <c r="G496" s="146"/>
      <c r="H496" s="146"/>
      <c r="I496" s="146"/>
      <c r="J496" s="146"/>
    </row>
    <row r="497" spans="2:10" s="1" customFormat="1" ht="15.75" x14ac:dyDescent="0.25">
      <c r="B497" s="2"/>
      <c r="C497" s="2"/>
      <c r="D497" s="2"/>
      <c r="E497" s="2"/>
      <c r="F497" s="2"/>
      <c r="G497" s="2"/>
      <c r="H497" s="2"/>
      <c r="I497" s="2"/>
      <c r="J497" s="2"/>
    </row>
    <row r="498" spans="2:10" s="1" customFormat="1" ht="15.75" x14ac:dyDescent="0.25">
      <c r="B498" s="150" t="s">
        <v>339</v>
      </c>
      <c r="C498" s="150"/>
      <c r="D498" s="150"/>
      <c r="E498" s="150"/>
      <c r="F498" s="150"/>
      <c r="G498" s="150"/>
      <c r="H498" s="150"/>
      <c r="I498" s="7">
        <v>2022</v>
      </c>
      <c r="J498" s="7">
        <v>2021</v>
      </c>
    </row>
    <row r="499" spans="2:10" s="1" customFormat="1" ht="21.75" customHeight="1" x14ac:dyDescent="0.25">
      <c r="B499" s="52" t="s">
        <v>466</v>
      </c>
      <c r="C499" s="52"/>
      <c r="D499" s="52"/>
      <c r="E499" s="52"/>
      <c r="F499" s="52"/>
      <c r="G499" s="52"/>
      <c r="H499" s="52"/>
      <c r="I499" s="54">
        <v>702818.68</v>
      </c>
      <c r="J499" s="54">
        <v>421939.81</v>
      </c>
    </row>
    <row r="500" spans="2:10" s="1" customFormat="1" ht="15.75" hidden="1" x14ac:dyDescent="0.25">
      <c r="B500" s="52" t="s">
        <v>284</v>
      </c>
      <c r="C500" s="52"/>
      <c r="D500" s="52"/>
      <c r="E500" s="52"/>
      <c r="F500" s="52"/>
      <c r="G500" s="52"/>
      <c r="H500" s="52"/>
      <c r="I500" s="54"/>
      <c r="J500" s="54"/>
    </row>
    <row r="501" spans="2:10" s="1" customFormat="1" ht="15.75" x14ac:dyDescent="0.25">
      <c r="B501" s="52" t="s">
        <v>467</v>
      </c>
      <c r="C501" s="52"/>
      <c r="D501" s="52"/>
      <c r="E501" s="52"/>
      <c r="F501" s="52"/>
      <c r="G501" s="52"/>
      <c r="H501" s="52"/>
      <c r="I501" s="54">
        <v>46037.23</v>
      </c>
      <c r="J501" s="54">
        <v>39825</v>
      </c>
    </row>
    <row r="502" spans="2:10" s="1" customFormat="1" ht="18.75" hidden="1" customHeight="1" x14ac:dyDescent="0.25">
      <c r="B502" s="52" t="s">
        <v>367</v>
      </c>
      <c r="C502" s="52"/>
      <c r="D502" s="52"/>
      <c r="E502" s="52"/>
      <c r="F502" s="52"/>
      <c r="G502" s="52"/>
      <c r="H502" s="52"/>
      <c r="I502" s="54"/>
      <c r="J502" s="54"/>
    </row>
    <row r="503" spans="2:10" s="1" customFormat="1" ht="15.75" x14ac:dyDescent="0.25">
      <c r="B503" s="52" t="s">
        <v>323</v>
      </c>
      <c r="C503" s="52"/>
      <c r="D503" s="52"/>
      <c r="E503" s="52"/>
      <c r="F503" s="52"/>
      <c r="G503" s="52"/>
      <c r="H503" s="52"/>
      <c r="I503" s="54">
        <v>40567.519999999997</v>
      </c>
      <c r="J503" s="54">
        <v>5888.02</v>
      </c>
    </row>
    <row r="504" spans="2:10" s="1" customFormat="1" ht="15.75" x14ac:dyDescent="0.25">
      <c r="B504" s="52" t="s">
        <v>285</v>
      </c>
      <c r="C504" s="52"/>
      <c r="D504" s="52"/>
      <c r="E504" s="52"/>
      <c r="F504" s="52"/>
      <c r="G504" s="52"/>
      <c r="H504" s="52"/>
      <c r="I504" s="54">
        <v>156043.26999999999</v>
      </c>
      <c r="J504" s="54">
        <v>121787.76</v>
      </c>
    </row>
    <row r="505" spans="2:10" s="1" customFormat="1" ht="15.75" x14ac:dyDescent="0.25">
      <c r="B505" s="52" t="s">
        <v>286</v>
      </c>
      <c r="C505" s="52"/>
      <c r="D505" s="52"/>
      <c r="E505" s="52"/>
      <c r="F505" s="52"/>
      <c r="G505" s="52"/>
      <c r="H505" s="52"/>
      <c r="I505" s="54">
        <v>197308.22</v>
      </c>
      <c r="J505" s="54"/>
    </row>
    <row r="506" spans="2:10" s="1" customFormat="1" ht="15.75" hidden="1" x14ac:dyDescent="0.25">
      <c r="B506" s="52" t="s">
        <v>287</v>
      </c>
      <c r="C506" s="52"/>
      <c r="D506" s="52"/>
      <c r="E506" s="52"/>
      <c r="F506" s="52"/>
      <c r="G506" s="52"/>
      <c r="H506" s="52"/>
      <c r="I506" s="54"/>
      <c r="J506" s="54"/>
    </row>
    <row r="507" spans="2:10" s="1" customFormat="1" ht="20.25" customHeight="1" x14ac:dyDescent="0.25">
      <c r="B507" s="52" t="s">
        <v>288</v>
      </c>
      <c r="C507" s="52"/>
      <c r="D507" s="52"/>
      <c r="E507" s="52"/>
      <c r="F507" s="52"/>
      <c r="G507" s="52"/>
      <c r="H507" s="52"/>
      <c r="I507" s="54">
        <v>908445.42</v>
      </c>
      <c r="J507" s="54">
        <v>516373.9</v>
      </c>
    </row>
    <row r="508" spans="2:10" s="1" customFormat="1" ht="17.25" customHeight="1" x14ac:dyDescent="0.25">
      <c r="B508" s="52" t="s">
        <v>289</v>
      </c>
      <c r="C508" s="52"/>
      <c r="D508" s="52"/>
      <c r="E508" s="52"/>
      <c r="F508" s="52"/>
      <c r="G508" s="52"/>
      <c r="H508" s="52"/>
      <c r="I508" s="54">
        <v>2875626.2</v>
      </c>
      <c r="J508" s="54">
        <v>2682720.41</v>
      </c>
    </row>
    <row r="509" spans="2:10" s="1" customFormat="1" ht="18.75" customHeight="1" x14ac:dyDescent="0.25">
      <c r="B509" s="52" t="s">
        <v>290</v>
      </c>
      <c r="C509" s="52"/>
      <c r="D509" s="52"/>
      <c r="E509" s="52"/>
      <c r="F509" s="52"/>
      <c r="G509" s="52"/>
      <c r="H509" s="52"/>
      <c r="I509" s="54">
        <v>3166798.95</v>
      </c>
      <c r="J509" s="54">
        <v>2161250.16</v>
      </c>
    </row>
    <row r="510" spans="2:10" s="1" customFormat="1" ht="15.75" x14ac:dyDescent="0.25">
      <c r="B510" s="52" t="s">
        <v>291</v>
      </c>
      <c r="C510" s="52"/>
      <c r="D510" s="52"/>
      <c r="E510" s="52"/>
      <c r="F510" s="52"/>
      <c r="G510" s="52"/>
      <c r="H510" s="52"/>
      <c r="I510" s="54">
        <v>10856</v>
      </c>
      <c r="J510" s="54">
        <v>3020</v>
      </c>
    </row>
    <row r="511" spans="2:10" s="1" customFormat="1" ht="18.75" customHeight="1" x14ac:dyDescent="0.25">
      <c r="B511" s="52" t="s">
        <v>157</v>
      </c>
      <c r="C511" s="52"/>
      <c r="D511" s="52"/>
      <c r="E511" s="52"/>
      <c r="F511" s="52"/>
      <c r="G511" s="52"/>
      <c r="H511" s="52"/>
      <c r="I511" s="54">
        <v>709866.27</v>
      </c>
      <c r="J511" s="54">
        <v>4866502.9400000004</v>
      </c>
    </row>
    <row r="512" spans="2:10" s="1" customFormat="1" ht="21" customHeight="1" x14ac:dyDescent="0.25">
      <c r="B512" s="52" t="s">
        <v>468</v>
      </c>
      <c r="C512" s="52"/>
      <c r="D512" s="52"/>
      <c r="E512" s="52"/>
      <c r="F512" s="52"/>
      <c r="G512" s="52"/>
      <c r="H512" s="52"/>
      <c r="I512" s="54">
        <v>80575</v>
      </c>
      <c r="J512" s="54">
        <v>32176.28</v>
      </c>
    </row>
    <row r="513" spans="2:10" s="1" customFormat="1" ht="15.75" hidden="1" x14ac:dyDescent="0.25">
      <c r="B513" s="52" t="s">
        <v>292</v>
      </c>
      <c r="C513" s="52"/>
      <c r="D513" s="52"/>
      <c r="E513" s="52"/>
      <c r="F513" s="52"/>
      <c r="G513" s="52"/>
      <c r="H513" s="52"/>
      <c r="I513" s="54"/>
      <c r="J513" s="54"/>
    </row>
    <row r="514" spans="2:10" s="1" customFormat="1" ht="15.75" hidden="1" x14ac:dyDescent="0.25">
      <c r="B514" s="52" t="s">
        <v>293</v>
      </c>
      <c r="C514" s="52"/>
      <c r="D514" s="52"/>
      <c r="E514" s="52"/>
      <c r="F514" s="52"/>
      <c r="G514" s="52"/>
      <c r="H514" s="52"/>
      <c r="I514" s="54"/>
      <c r="J514" s="54"/>
    </row>
    <row r="515" spans="2:10" s="1" customFormat="1" ht="20.25" customHeight="1" x14ac:dyDescent="0.25">
      <c r="B515" s="52" t="s">
        <v>294</v>
      </c>
      <c r="C515" s="52"/>
      <c r="D515" s="52"/>
      <c r="E515" s="52"/>
      <c r="F515" s="52"/>
      <c r="G515" s="52"/>
      <c r="H515" s="52"/>
      <c r="I515" s="54">
        <v>191065.29</v>
      </c>
      <c r="J515" s="54">
        <v>278985.23</v>
      </c>
    </row>
    <row r="516" spans="2:10" s="1" customFormat="1" ht="15.75" x14ac:dyDescent="0.25">
      <c r="B516" s="52" t="s">
        <v>295</v>
      </c>
      <c r="C516" s="52"/>
      <c r="D516" s="52"/>
      <c r="E516" s="52"/>
      <c r="F516" s="52"/>
      <c r="G516" s="52"/>
      <c r="H516" s="52"/>
      <c r="I516" s="54">
        <v>3298</v>
      </c>
      <c r="J516" s="54">
        <v>12212.7</v>
      </c>
    </row>
    <row r="517" spans="2:10" s="1" customFormat="1" ht="15.75" x14ac:dyDescent="0.25">
      <c r="B517" s="52" t="s">
        <v>504</v>
      </c>
      <c r="C517" s="52"/>
      <c r="D517" s="52"/>
      <c r="E517" s="52"/>
      <c r="F517" s="52"/>
      <c r="G517" s="52"/>
      <c r="H517" s="52"/>
      <c r="I517" s="54">
        <v>233.64</v>
      </c>
      <c r="J517" s="54"/>
    </row>
    <row r="518" spans="2:10" s="1" customFormat="1" ht="15.75" hidden="1" x14ac:dyDescent="0.25">
      <c r="B518" s="52" t="s">
        <v>422</v>
      </c>
      <c r="C518" s="52"/>
      <c r="D518" s="52"/>
      <c r="E518" s="52"/>
      <c r="F518" s="52"/>
      <c r="G518" s="52"/>
      <c r="H518" s="52"/>
      <c r="I518" s="54"/>
      <c r="J518" s="54"/>
    </row>
    <row r="519" spans="2:10" s="22" customFormat="1" ht="15.75" x14ac:dyDescent="0.25">
      <c r="B519" s="121" t="s">
        <v>469</v>
      </c>
      <c r="C519" s="121"/>
      <c r="D519" s="121"/>
      <c r="E519" s="121"/>
      <c r="F519" s="121"/>
      <c r="G519" s="121"/>
      <c r="H519" s="121"/>
      <c r="I519" s="122"/>
      <c r="J519" s="122">
        <v>3158.21</v>
      </c>
    </row>
    <row r="520" spans="2:10" s="22" customFormat="1" ht="15.75" x14ac:dyDescent="0.25">
      <c r="B520" s="121" t="s">
        <v>445</v>
      </c>
      <c r="C520" s="121"/>
      <c r="D520" s="121"/>
      <c r="E520" s="121"/>
      <c r="F520" s="121"/>
      <c r="G520" s="121"/>
      <c r="H520" s="121"/>
      <c r="I520" s="122">
        <v>1977.73</v>
      </c>
      <c r="J520" s="122">
        <v>2950</v>
      </c>
    </row>
    <row r="521" spans="2:10" s="22" customFormat="1" ht="15.75" x14ac:dyDescent="0.25">
      <c r="B521" s="121" t="s">
        <v>446</v>
      </c>
      <c r="C521" s="121"/>
      <c r="D521" s="121"/>
      <c r="E521" s="121"/>
      <c r="F521" s="121"/>
      <c r="G521" s="121"/>
      <c r="H521" s="121"/>
      <c r="I521" s="122"/>
      <c r="J521" s="122">
        <v>39825</v>
      </c>
    </row>
    <row r="522" spans="2:10" s="1" customFormat="1" ht="15.75" x14ac:dyDescent="0.25">
      <c r="B522" s="52" t="s">
        <v>296</v>
      </c>
      <c r="C522" s="52"/>
      <c r="D522" s="52"/>
      <c r="E522" s="52"/>
      <c r="F522" s="52"/>
      <c r="G522" s="52"/>
      <c r="H522" s="52"/>
      <c r="I522" s="54"/>
      <c r="J522" s="54">
        <v>9797</v>
      </c>
    </row>
    <row r="523" spans="2:10" s="1" customFormat="1" ht="15.75" x14ac:dyDescent="0.25">
      <c r="B523" s="52" t="s">
        <v>297</v>
      </c>
      <c r="C523" s="52"/>
      <c r="D523" s="52"/>
      <c r="E523" s="52"/>
      <c r="F523" s="52"/>
      <c r="G523" s="52"/>
      <c r="H523" s="52"/>
      <c r="I523" s="54"/>
      <c r="J523" s="54">
        <v>10929.33</v>
      </c>
    </row>
    <row r="524" spans="2:10" s="1" customFormat="1" ht="18.75" customHeight="1" x14ac:dyDescent="0.25">
      <c r="B524" s="52" t="s">
        <v>298</v>
      </c>
      <c r="C524" s="52"/>
      <c r="D524" s="52"/>
      <c r="E524" s="52"/>
      <c r="F524" s="52"/>
      <c r="G524" s="52"/>
      <c r="H524" s="52"/>
      <c r="I524" s="54">
        <v>194251.56</v>
      </c>
      <c r="J524" s="54">
        <v>29332.26</v>
      </c>
    </row>
    <row r="525" spans="2:10" s="1" customFormat="1" ht="18.75" hidden="1" customHeight="1" x14ac:dyDescent="0.25">
      <c r="B525" s="52" t="s">
        <v>392</v>
      </c>
      <c r="C525" s="52"/>
      <c r="D525" s="52"/>
      <c r="E525" s="52"/>
      <c r="F525" s="52"/>
      <c r="G525" s="52"/>
      <c r="H525" s="52"/>
      <c r="I525" s="54"/>
      <c r="J525" s="54"/>
    </row>
    <row r="526" spans="2:10" s="1" customFormat="1" ht="18.75" customHeight="1" x14ac:dyDescent="0.25">
      <c r="B526" s="52" t="s">
        <v>505</v>
      </c>
      <c r="C526" s="52"/>
      <c r="D526" s="52"/>
      <c r="E526" s="52"/>
      <c r="F526" s="52"/>
      <c r="G526" s="52"/>
      <c r="H526" s="52"/>
      <c r="I526" s="54">
        <v>1136706.1399999999</v>
      </c>
      <c r="J526" s="54"/>
    </row>
    <row r="527" spans="2:10" s="1" customFormat="1" ht="18.75" customHeight="1" x14ac:dyDescent="0.25">
      <c r="B527" s="52" t="s">
        <v>506</v>
      </c>
      <c r="C527" s="52"/>
      <c r="D527" s="52"/>
      <c r="E527" s="52"/>
      <c r="F527" s="52"/>
      <c r="G527" s="52"/>
      <c r="H527" s="52"/>
      <c r="I527" s="54">
        <v>125</v>
      </c>
      <c r="J527" s="54"/>
    </row>
    <row r="528" spans="2:10" s="1" customFormat="1" ht="15.75" x14ac:dyDescent="0.25">
      <c r="B528" s="52" t="s">
        <v>447</v>
      </c>
      <c r="C528" s="52"/>
      <c r="D528" s="52"/>
      <c r="E528" s="52"/>
      <c r="F528" s="52"/>
      <c r="G528" s="52"/>
      <c r="H528" s="52"/>
      <c r="I528" s="54"/>
      <c r="J528" s="54">
        <v>42093.599999999999</v>
      </c>
    </row>
    <row r="529" spans="2:10" s="1" customFormat="1" ht="15.75" x14ac:dyDescent="0.25">
      <c r="B529" s="52" t="s">
        <v>448</v>
      </c>
      <c r="C529" s="52"/>
      <c r="D529" s="52"/>
      <c r="E529" s="52"/>
      <c r="F529" s="52"/>
      <c r="G529" s="52"/>
      <c r="H529" s="52"/>
      <c r="I529" s="54">
        <v>18758</v>
      </c>
      <c r="J529" s="54">
        <v>9735</v>
      </c>
    </row>
    <row r="530" spans="2:10" s="1" customFormat="1" ht="19.5" hidden="1" customHeight="1" x14ac:dyDescent="0.25">
      <c r="B530" s="52" t="s">
        <v>368</v>
      </c>
      <c r="C530" s="52"/>
      <c r="D530" s="52"/>
      <c r="E530" s="52"/>
      <c r="F530" s="52"/>
      <c r="G530" s="52"/>
      <c r="H530" s="52"/>
      <c r="I530" s="54"/>
      <c r="J530" s="54"/>
    </row>
    <row r="531" spans="2:10" s="1" customFormat="1" ht="19.5" customHeight="1" x14ac:dyDescent="0.25">
      <c r="B531" s="52" t="s">
        <v>299</v>
      </c>
      <c r="C531" s="52"/>
      <c r="D531" s="52"/>
      <c r="E531" s="52"/>
      <c r="F531" s="52"/>
      <c r="G531" s="52"/>
      <c r="H531" s="52"/>
      <c r="I531" s="54">
        <v>1200800</v>
      </c>
      <c r="J531" s="54">
        <v>605100</v>
      </c>
    </row>
    <row r="532" spans="2:10" s="1" customFormat="1" ht="17.25" customHeight="1" x14ac:dyDescent="0.25">
      <c r="B532" s="52" t="s">
        <v>300</v>
      </c>
      <c r="C532" s="52"/>
      <c r="D532" s="52"/>
      <c r="E532" s="52"/>
      <c r="F532" s="52"/>
      <c r="G532" s="52"/>
      <c r="H532" s="52"/>
      <c r="I532" s="54">
        <v>548000</v>
      </c>
      <c r="J532" s="54">
        <v>1828509.24</v>
      </c>
    </row>
    <row r="533" spans="2:10" s="1" customFormat="1" ht="17.25" customHeight="1" x14ac:dyDescent="0.25">
      <c r="B533" s="52" t="s">
        <v>301</v>
      </c>
      <c r="C533" s="52"/>
      <c r="D533" s="52"/>
      <c r="E533" s="52"/>
      <c r="F533" s="52"/>
      <c r="G533" s="52"/>
      <c r="H533" s="52"/>
      <c r="I533" s="54">
        <v>19435</v>
      </c>
      <c r="J533" s="54">
        <v>8598</v>
      </c>
    </row>
    <row r="534" spans="2:10" s="1" customFormat="1" ht="15.75" x14ac:dyDescent="0.25">
      <c r="B534" s="52" t="s">
        <v>302</v>
      </c>
      <c r="C534" s="52"/>
      <c r="D534" s="52"/>
      <c r="E534" s="52"/>
      <c r="F534" s="52"/>
      <c r="G534" s="52"/>
      <c r="H534" s="52"/>
      <c r="I534" s="54">
        <v>109900.71</v>
      </c>
      <c r="J534" s="54">
        <v>20378.900000000001</v>
      </c>
    </row>
    <row r="535" spans="2:10" s="1" customFormat="1" ht="17.25" customHeight="1" x14ac:dyDescent="0.25">
      <c r="B535" s="52" t="s">
        <v>303</v>
      </c>
      <c r="C535" s="52"/>
      <c r="D535" s="52"/>
      <c r="E535" s="52"/>
      <c r="F535" s="52"/>
      <c r="G535" s="52"/>
      <c r="H535" s="52"/>
      <c r="I535" s="54">
        <v>48963.6</v>
      </c>
      <c r="J535" s="54">
        <v>35488</v>
      </c>
    </row>
    <row r="536" spans="2:10" s="1" customFormat="1" ht="17.25" customHeight="1" x14ac:dyDescent="0.25">
      <c r="B536" s="52" t="s">
        <v>449</v>
      </c>
      <c r="C536" s="52"/>
      <c r="D536" s="52"/>
      <c r="E536" s="52"/>
      <c r="F536" s="52"/>
      <c r="G536" s="52"/>
      <c r="H536" s="52"/>
      <c r="I536" s="54"/>
      <c r="J536" s="54">
        <v>3988.7</v>
      </c>
    </row>
    <row r="537" spans="2:10" s="1" customFormat="1" ht="17.25" customHeight="1" x14ac:dyDescent="0.25">
      <c r="B537" s="52" t="s">
        <v>450</v>
      </c>
      <c r="C537" s="52"/>
      <c r="D537" s="52"/>
      <c r="E537" s="52"/>
      <c r="F537" s="52"/>
      <c r="G537" s="52"/>
      <c r="H537" s="52"/>
      <c r="I537" s="54"/>
      <c r="J537" s="54">
        <v>4847.3</v>
      </c>
    </row>
    <row r="538" spans="2:10" s="1" customFormat="1" ht="15.75" x14ac:dyDescent="0.25">
      <c r="B538" s="52" t="s">
        <v>470</v>
      </c>
      <c r="C538" s="52"/>
      <c r="D538" s="52"/>
      <c r="E538" s="52"/>
      <c r="F538" s="52"/>
      <c r="G538" s="52"/>
      <c r="H538" s="52"/>
      <c r="I538" s="54"/>
      <c r="J538" s="54">
        <v>2568</v>
      </c>
    </row>
    <row r="539" spans="2:10" s="1" customFormat="1" ht="18.75" customHeight="1" x14ac:dyDescent="0.25">
      <c r="B539" s="52" t="s">
        <v>423</v>
      </c>
      <c r="C539" s="52"/>
      <c r="D539" s="52"/>
      <c r="E539" s="52"/>
      <c r="F539" s="52"/>
      <c r="G539" s="52"/>
      <c r="H539" s="52"/>
      <c r="I539" s="54">
        <v>195968.4</v>
      </c>
      <c r="J539" s="54">
        <v>1409879.8</v>
      </c>
    </row>
    <row r="540" spans="2:10" s="1" customFormat="1" ht="15.75" x14ac:dyDescent="0.25">
      <c r="B540" s="52" t="s">
        <v>304</v>
      </c>
      <c r="C540" s="52"/>
      <c r="D540" s="52"/>
      <c r="E540" s="52"/>
      <c r="F540" s="52"/>
      <c r="G540" s="52"/>
      <c r="H540" s="52"/>
      <c r="I540" s="54">
        <v>620</v>
      </c>
      <c r="J540" s="54">
        <v>550</v>
      </c>
    </row>
    <row r="541" spans="2:10" s="1" customFormat="1" ht="18.75" customHeight="1" x14ac:dyDescent="0.25">
      <c r="B541" s="52" t="s">
        <v>471</v>
      </c>
      <c r="C541" s="52"/>
      <c r="D541" s="52"/>
      <c r="E541" s="52"/>
      <c r="F541" s="52"/>
      <c r="G541" s="52"/>
      <c r="H541" s="52"/>
      <c r="I541" s="54">
        <v>436182.25</v>
      </c>
      <c r="J541" s="54">
        <v>135571.9</v>
      </c>
    </row>
    <row r="542" spans="2:10" s="1" customFormat="1" ht="18.75" customHeight="1" x14ac:dyDescent="0.25">
      <c r="B542" s="52" t="s">
        <v>451</v>
      </c>
      <c r="C542" s="52"/>
      <c r="D542" s="52"/>
      <c r="E542" s="52"/>
      <c r="F542" s="52"/>
      <c r="G542" s="52"/>
      <c r="H542" s="52"/>
      <c r="I542" s="54">
        <v>11803943.960000001</v>
      </c>
      <c r="J542" s="54">
        <v>9811486.8399999999</v>
      </c>
    </row>
    <row r="543" spans="2:10" s="1" customFormat="1" ht="19.5" customHeight="1" x14ac:dyDescent="0.25">
      <c r="B543" s="52" t="s">
        <v>305</v>
      </c>
      <c r="C543" s="52"/>
      <c r="D543" s="52"/>
      <c r="E543" s="52"/>
      <c r="F543" s="52"/>
      <c r="G543" s="52"/>
      <c r="H543" s="52"/>
      <c r="I543" s="54">
        <v>322122.23999999999</v>
      </c>
      <c r="J543" s="54">
        <v>230292.03</v>
      </c>
    </row>
    <row r="544" spans="2:10" s="1" customFormat="1" ht="18.75" customHeight="1" x14ac:dyDescent="0.25">
      <c r="B544" s="52" t="s">
        <v>472</v>
      </c>
      <c r="C544" s="52"/>
      <c r="D544" s="52"/>
      <c r="E544" s="52"/>
      <c r="F544" s="52"/>
      <c r="G544" s="52"/>
      <c r="H544" s="52"/>
      <c r="I544" s="54">
        <v>1946446.86</v>
      </c>
      <c r="J544" s="54">
        <v>1949186.76</v>
      </c>
    </row>
    <row r="545" spans="2:10" s="1" customFormat="1" ht="18.75" customHeight="1" x14ac:dyDescent="0.25">
      <c r="B545" s="52" t="s">
        <v>452</v>
      </c>
      <c r="C545" s="52"/>
      <c r="D545" s="52"/>
      <c r="E545" s="52"/>
      <c r="F545" s="52"/>
      <c r="G545" s="52"/>
      <c r="H545" s="52"/>
      <c r="I545" s="54"/>
      <c r="J545" s="54">
        <v>7450.52</v>
      </c>
    </row>
    <row r="546" spans="2:10" s="1" customFormat="1" ht="19.5" customHeight="1" x14ac:dyDescent="0.25">
      <c r="B546" s="52" t="s">
        <v>306</v>
      </c>
      <c r="C546" s="52"/>
      <c r="D546" s="52"/>
      <c r="E546" s="52"/>
      <c r="F546" s="52"/>
      <c r="G546" s="52"/>
      <c r="H546" s="52"/>
      <c r="I546" s="54">
        <v>27413222.420000002</v>
      </c>
      <c r="J546" s="54">
        <v>29119190.48</v>
      </c>
    </row>
    <row r="547" spans="2:10" s="1" customFormat="1" ht="17.25" customHeight="1" x14ac:dyDescent="0.25">
      <c r="B547" s="52" t="s">
        <v>307</v>
      </c>
      <c r="C547" s="52"/>
      <c r="D547" s="52"/>
      <c r="E547" s="52"/>
      <c r="F547" s="52"/>
      <c r="G547" s="52"/>
      <c r="H547" s="52"/>
      <c r="I547" s="54">
        <v>68698.87</v>
      </c>
      <c r="J547" s="54">
        <v>2453</v>
      </c>
    </row>
    <row r="548" spans="2:10" s="1" customFormat="1" ht="15.75" x14ac:dyDescent="0.25">
      <c r="B548" s="52" t="s">
        <v>308</v>
      </c>
      <c r="C548" s="52"/>
      <c r="D548" s="52"/>
      <c r="E548" s="52"/>
      <c r="F548" s="52"/>
      <c r="G548" s="52"/>
      <c r="H548" s="52"/>
      <c r="I548" s="54">
        <v>485244.42</v>
      </c>
      <c r="J548" s="54">
        <v>1366582.37</v>
      </c>
    </row>
    <row r="549" spans="2:10" s="1" customFormat="1" ht="15.75" x14ac:dyDescent="0.25">
      <c r="B549" s="52" t="s">
        <v>453</v>
      </c>
      <c r="C549" s="52"/>
      <c r="D549" s="52"/>
      <c r="E549" s="52"/>
      <c r="F549" s="52"/>
      <c r="G549" s="52"/>
      <c r="H549" s="52"/>
      <c r="I549" s="54">
        <v>284615.65999999997</v>
      </c>
      <c r="J549" s="54">
        <v>56572.42</v>
      </c>
    </row>
    <row r="550" spans="2:10" s="1" customFormat="1" ht="15.75" x14ac:dyDescent="0.25">
      <c r="B550" s="52" t="s">
        <v>507</v>
      </c>
      <c r="C550" s="52"/>
      <c r="D550" s="52"/>
      <c r="E550" s="52"/>
      <c r="F550" s="52"/>
      <c r="G550" s="52"/>
      <c r="H550" s="52"/>
      <c r="I550" s="54">
        <v>162536.22</v>
      </c>
      <c r="J550" s="54"/>
    </row>
    <row r="551" spans="2:10" s="1" customFormat="1" ht="15.75" hidden="1" x14ac:dyDescent="0.25">
      <c r="B551" s="52" t="s">
        <v>309</v>
      </c>
      <c r="C551" s="52"/>
      <c r="D551" s="52"/>
      <c r="E551" s="52"/>
      <c r="F551" s="52"/>
      <c r="G551" s="52"/>
      <c r="H551" s="52"/>
      <c r="I551" s="54"/>
      <c r="J551" s="54"/>
    </row>
    <row r="552" spans="2:10" s="1" customFormat="1" ht="15.75" customHeight="1" x14ac:dyDescent="0.25">
      <c r="B552" s="52" t="s">
        <v>310</v>
      </c>
      <c r="C552" s="52"/>
      <c r="D552" s="52"/>
      <c r="E552" s="52"/>
      <c r="F552" s="52"/>
      <c r="G552" s="52"/>
      <c r="H552" s="52"/>
      <c r="I552" s="54">
        <v>523164.05</v>
      </c>
      <c r="J552" s="54">
        <v>665078.92000000004</v>
      </c>
    </row>
    <row r="553" spans="2:10" s="1" customFormat="1" ht="22.5" customHeight="1" x14ac:dyDescent="0.25">
      <c r="B553" s="52" t="s">
        <v>454</v>
      </c>
      <c r="C553" s="52"/>
      <c r="D553" s="52"/>
      <c r="E553" s="52"/>
      <c r="F553" s="52"/>
      <c r="G553" s="52"/>
      <c r="H553" s="52"/>
      <c r="I553" s="54">
        <v>174904.46</v>
      </c>
      <c r="J553" s="54">
        <v>60749.18</v>
      </c>
    </row>
    <row r="554" spans="2:10" s="1" customFormat="1" ht="20.25" customHeight="1" x14ac:dyDescent="0.25">
      <c r="B554" s="52" t="s">
        <v>455</v>
      </c>
      <c r="C554" s="52"/>
      <c r="D554" s="52"/>
      <c r="E554" s="52"/>
      <c r="F554" s="52"/>
      <c r="G554" s="52"/>
      <c r="H554" s="52"/>
      <c r="I554" s="54">
        <v>39131.839999999997</v>
      </c>
      <c r="J554" s="54">
        <v>53795.98</v>
      </c>
    </row>
    <row r="555" spans="2:10" s="1" customFormat="1" ht="20.25" hidden="1" customHeight="1" x14ac:dyDescent="0.25">
      <c r="B555" s="52" t="s">
        <v>340</v>
      </c>
      <c r="C555" s="52"/>
      <c r="D555" s="52"/>
      <c r="E555" s="52"/>
      <c r="F555" s="52"/>
      <c r="G555" s="52"/>
      <c r="H555" s="52"/>
      <c r="I555" s="54"/>
      <c r="J555" s="54"/>
    </row>
    <row r="556" spans="2:10" s="1" customFormat="1" ht="20.25" hidden="1" customHeight="1" x14ac:dyDescent="0.25">
      <c r="B556" s="52"/>
      <c r="C556" s="52"/>
      <c r="D556" s="52"/>
      <c r="E556" s="52"/>
      <c r="F556" s="52"/>
      <c r="G556" s="52"/>
      <c r="H556" s="52"/>
      <c r="I556" s="54"/>
      <c r="J556" s="54"/>
    </row>
    <row r="557" spans="2:10" s="1" customFormat="1" ht="18.75" customHeight="1" x14ac:dyDescent="0.25">
      <c r="B557" s="56" t="s">
        <v>311</v>
      </c>
      <c r="C557" s="56"/>
      <c r="D557" s="56"/>
      <c r="E557" s="56"/>
      <c r="F557" s="56"/>
      <c r="G557" s="56"/>
      <c r="H557" s="56"/>
      <c r="I557" s="123">
        <f>SUM(I499:I556)</f>
        <v>56225259.079999998</v>
      </c>
      <c r="J557" s="123">
        <f>SUM(J499:J556)</f>
        <v>58668820.949999996</v>
      </c>
    </row>
    <row r="558" spans="2:10" s="1" customFormat="1" x14ac:dyDescent="0.25"/>
    <row r="559" spans="2:10" s="1" customFormat="1" ht="21" hidden="1" customHeight="1" x14ac:dyDescent="0.25"/>
    <row r="560" spans="2:10" s="1" customFormat="1" ht="20.25" hidden="1" customHeight="1" x14ac:dyDescent="0.25"/>
    <row r="561" spans="2:10" s="1" customFormat="1" ht="21" hidden="1" customHeight="1" x14ac:dyDescent="0.25"/>
    <row r="562" spans="2:10" s="1" customFormat="1" ht="15.75" hidden="1" x14ac:dyDescent="0.25">
      <c r="B562" s="32"/>
      <c r="C562" s="32"/>
      <c r="D562" s="32"/>
      <c r="E562" s="32"/>
      <c r="F562" s="32"/>
      <c r="G562" s="32"/>
      <c r="H562" s="32"/>
      <c r="I562" s="24"/>
      <c r="J562" s="24"/>
    </row>
    <row r="563" spans="2:10" ht="20.25" customHeight="1" x14ac:dyDescent="0.25">
      <c r="B563" s="5" t="s">
        <v>246</v>
      </c>
      <c r="C563" s="2"/>
      <c r="D563" s="2"/>
      <c r="E563" s="2"/>
      <c r="F563" s="2"/>
      <c r="G563" s="2"/>
      <c r="H563" s="2"/>
      <c r="I563" s="2"/>
      <c r="J563" s="2"/>
    </row>
    <row r="564" spans="2:10" ht="21" customHeight="1" x14ac:dyDescent="0.25">
      <c r="B564" s="5" t="s">
        <v>440</v>
      </c>
      <c r="C564" s="2"/>
      <c r="D564" s="2"/>
      <c r="E564" s="2"/>
      <c r="F564" s="2"/>
      <c r="G564" s="2"/>
      <c r="H564" s="2"/>
      <c r="I564" s="2"/>
      <c r="J564" s="2"/>
    </row>
    <row r="565" spans="2:10" ht="15.75" x14ac:dyDescent="0.25">
      <c r="B565" s="2"/>
      <c r="C565" s="2"/>
      <c r="D565" s="2"/>
      <c r="E565" s="2"/>
      <c r="F565" s="2"/>
      <c r="G565" s="2"/>
      <c r="H565" s="2"/>
      <c r="I565" s="2"/>
      <c r="J565" s="2"/>
    </row>
    <row r="566" spans="2:10" ht="54" customHeight="1" x14ac:dyDescent="0.25">
      <c r="B566" s="146" t="s">
        <v>500</v>
      </c>
      <c r="C566" s="146"/>
      <c r="D566" s="146"/>
      <c r="E566" s="146"/>
      <c r="F566" s="146"/>
      <c r="G566" s="146"/>
      <c r="H566" s="146"/>
      <c r="I566" s="146"/>
      <c r="J566" s="146"/>
    </row>
    <row r="567" spans="2:10" s="1" customFormat="1" ht="25.5" customHeight="1" x14ac:dyDescent="0.25">
      <c r="B567" s="5" t="s">
        <v>527</v>
      </c>
      <c r="C567" s="5"/>
      <c r="D567" s="5"/>
      <c r="E567" s="5"/>
      <c r="F567" s="5"/>
      <c r="G567" s="5"/>
      <c r="H567" s="5"/>
      <c r="I567" s="13"/>
      <c r="J567" s="13"/>
    </row>
    <row r="568" spans="2:10" s="1" customFormat="1" ht="22.5" customHeight="1" x14ac:dyDescent="0.25">
      <c r="B568" s="6" t="s">
        <v>151</v>
      </c>
      <c r="C568" s="6"/>
      <c r="D568" s="6"/>
      <c r="E568" s="6"/>
      <c r="F568" s="6"/>
      <c r="G568" s="6"/>
      <c r="H568" s="6"/>
      <c r="I568" s="7">
        <v>2022</v>
      </c>
      <c r="J568" s="7">
        <v>2021</v>
      </c>
    </row>
    <row r="569" spans="2:10" s="1" customFormat="1" ht="21" customHeight="1" x14ac:dyDescent="0.25">
      <c r="B569" s="2" t="s">
        <v>528</v>
      </c>
      <c r="C569" s="2"/>
      <c r="D569" s="2"/>
      <c r="E569" s="2"/>
      <c r="F569" s="2"/>
      <c r="G569" s="2"/>
      <c r="H569" s="2"/>
      <c r="I569" s="67">
        <v>8791080.5199999996</v>
      </c>
      <c r="J569" s="67"/>
    </row>
    <row r="570" spans="2:10" s="1" customFormat="1" ht="21" customHeight="1" x14ac:dyDescent="0.25">
      <c r="B570" s="2" t="s">
        <v>398</v>
      </c>
      <c r="C570" s="2"/>
      <c r="D570" s="2"/>
      <c r="E570" s="2"/>
      <c r="F570" s="2"/>
      <c r="G570" s="2"/>
      <c r="H570" s="2"/>
      <c r="I570" s="67">
        <v>932859.17</v>
      </c>
      <c r="J570" s="67">
        <v>934615.12</v>
      </c>
    </row>
    <row r="571" spans="2:10" s="1" customFormat="1" ht="20.25" customHeight="1" x14ac:dyDescent="0.25">
      <c r="B571" s="2" t="s">
        <v>399</v>
      </c>
      <c r="C571" s="2"/>
      <c r="D571" s="2"/>
      <c r="E571" s="2"/>
      <c r="F571" s="2"/>
      <c r="G571" s="2"/>
      <c r="H571" s="2"/>
      <c r="I571" s="67">
        <v>8218.7800000000007</v>
      </c>
      <c r="J571" s="67">
        <v>1120.05</v>
      </c>
    </row>
    <row r="572" spans="2:10" s="1" customFormat="1" ht="23.25" customHeight="1" x14ac:dyDescent="0.25">
      <c r="B572" s="2" t="s">
        <v>400</v>
      </c>
      <c r="C572" s="2"/>
      <c r="D572" s="2"/>
      <c r="E572" s="2"/>
      <c r="F572" s="2"/>
      <c r="G572" s="2"/>
      <c r="H572" s="2"/>
      <c r="I572" s="68">
        <v>73235.73</v>
      </c>
      <c r="J572" s="68">
        <v>35984.480000000003</v>
      </c>
    </row>
    <row r="573" spans="2:10" s="1" customFormat="1" ht="23.25" customHeight="1" x14ac:dyDescent="0.25">
      <c r="B573" s="2" t="s">
        <v>393</v>
      </c>
      <c r="C573" s="2"/>
      <c r="D573" s="2"/>
      <c r="E573" s="2"/>
      <c r="F573" s="2"/>
      <c r="G573" s="2"/>
      <c r="H573" s="2"/>
      <c r="I573" s="68">
        <v>31904.68</v>
      </c>
      <c r="J573" s="68">
        <v>7214.92</v>
      </c>
    </row>
    <row r="574" spans="2:10" s="1" customFormat="1" ht="23.25" customHeight="1" x14ac:dyDescent="0.25">
      <c r="B574" s="2" t="s">
        <v>518</v>
      </c>
      <c r="C574" s="2"/>
      <c r="D574" s="2"/>
      <c r="E574" s="2"/>
      <c r="F574" s="2"/>
      <c r="G574" s="2"/>
      <c r="H574" s="2"/>
      <c r="I574" s="68">
        <v>30288.76</v>
      </c>
      <c r="J574" s="68"/>
    </row>
    <row r="575" spans="2:10" s="1" customFormat="1" ht="23.25" customHeight="1" x14ac:dyDescent="0.25">
      <c r="B575" s="2" t="s">
        <v>401</v>
      </c>
      <c r="C575" s="2"/>
      <c r="D575" s="2"/>
      <c r="E575" s="2"/>
      <c r="F575" s="2"/>
      <c r="G575" s="2"/>
      <c r="H575" s="2"/>
      <c r="I575" s="68">
        <v>5756062.25</v>
      </c>
      <c r="J575" s="68">
        <f>5209203.4+6843.6</f>
        <v>5216047</v>
      </c>
    </row>
    <row r="576" spans="2:10" s="1" customFormat="1" ht="23.25" customHeight="1" x14ac:dyDescent="0.25">
      <c r="B576" s="2" t="s">
        <v>473</v>
      </c>
      <c r="C576" s="2"/>
      <c r="D576" s="2"/>
      <c r="E576" s="2"/>
      <c r="F576" s="2"/>
      <c r="G576" s="2"/>
      <c r="H576" s="2"/>
      <c r="I576" s="68">
        <v>413339.2</v>
      </c>
      <c r="J576" s="68">
        <v>413339.2</v>
      </c>
    </row>
    <row r="577" spans="2:10" s="1" customFormat="1" ht="23.25" customHeight="1" x14ac:dyDescent="0.25">
      <c r="B577" s="2" t="s">
        <v>522</v>
      </c>
      <c r="C577" s="2"/>
      <c r="D577" s="2"/>
      <c r="E577" s="2"/>
      <c r="F577" s="2"/>
      <c r="G577" s="2"/>
      <c r="H577" s="2"/>
      <c r="I577" s="68">
        <v>11056.53</v>
      </c>
      <c r="J577" s="68"/>
    </row>
    <row r="578" spans="2:10" s="1" customFormat="1" ht="23.25" customHeight="1" x14ac:dyDescent="0.25">
      <c r="B578" s="2" t="s">
        <v>402</v>
      </c>
      <c r="C578" s="2"/>
      <c r="D578" s="2"/>
      <c r="E578" s="2"/>
      <c r="F578" s="2"/>
      <c r="G578" s="2"/>
      <c r="H578" s="2"/>
      <c r="I578" s="68">
        <v>201879.34</v>
      </c>
      <c r="J578" s="68">
        <v>200927.73</v>
      </c>
    </row>
    <row r="579" spans="2:10" s="1" customFormat="1" ht="23.25" customHeight="1" x14ac:dyDescent="0.25">
      <c r="B579" s="2" t="s">
        <v>403</v>
      </c>
      <c r="C579" s="2"/>
      <c r="D579" s="2"/>
      <c r="E579" s="2"/>
      <c r="F579" s="2"/>
      <c r="G579" s="2"/>
      <c r="H579" s="2"/>
      <c r="I579" s="68">
        <v>32060.35</v>
      </c>
      <c r="J579" s="68">
        <v>15833.18</v>
      </c>
    </row>
    <row r="580" spans="2:10" s="1" customFormat="1" ht="23.25" customHeight="1" x14ac:dyDescent="0.25">
      <c r="B580" s="2" t="s">
        <v>519</v>
      </c>
      <c r="C580" s="2"/>
      <c r="D580" s="2"/>
      <c r="E580" s="2"/>
      <c r="F580" s="2"/>
      <c r="G580" s="2"/>
      <c r="H580" s="2"/>
      <c r="I580" s="68">
        <v>29341.35</v>
      </c>
      <c r="J580" s="68"/>
    </row>
    <row r="581" spans="2:10" s="1" customFormat="1" ht="23.25" customHeight="1" x14ac:dyDescent="0.25">
      <c r="B581" s="2" t="s">
        <v>404</v>
      </c>
      <c r="C581" s="2"/>
      <c r="D581" s="2"/>
      <c r="E581" s="2"/>
      <c r="F581" s="2"/>
      <c r="G581" s="2"/>
      <c r="H581" s="2"/>
      <c r="I581" s="68">
        <v>12380.74</v>
      </c>
      <c r="J581" s="68"/>
    </row>
    <row r="582" spans="2:10" s="1" customFormat="1" ht="23.25" customHeight="1" x14ac:dyDescent="0.25">
      <c r="B582" s="2" t="s">
        <v>520</v>
      </c>
      <c r="C582" s="2"/>
      <c r="D582" s="2"/>
      <c r="E582" s="2"/>
      <c r="F582" s="2"/>
      <c r="G582" s="2"/>
      <c r="H582" s="2"/>
      <c r="I582" s="68">
        <v>19763.91</v>
      </c>
      <c r="J582" s="68"/>
    </row>
    <row r="583" spans="2:10" s="1" customFormat="1" ht="23.25" customHeight="1" x14ac:dyDescent="0.25">
      <c r="B583" s="2" t="s">
        <v>524</v>
      </c>
      <c r="C583" s="2"/>
      <c r="D583" s="2"/>
      <c r="E583" s="2"/>
      <c r="F583" s="2"/>
      <c r="G583" s="2"/>
      <c r="H583" s="2"/>
      <c r="I583" s="68">
        <v>1081.6300000000001</v>
      </c>
      <c r="J583" s="68"/>
    </row>
    <row r="584" spans="2:10" s="1" customFormat="1" ht="23.25" customHeight="1" x14ac:dyDescent="0.25">
      <c r="B584" s="2" t="s">
        <v>523</v>
      </c>
      <c r="C584" s="2"/>
      <c r="D584" s="2"/>
      <c r="E584" s="2"/>
      <c r="F584" s="2"/>
      <c r="G584" s="2"/>
      <c r="H584" s="2"/>
      <c r="I584" s="68">
        <v>385.41</v>
      </c>
      <c r="J584" s="68"/>
    </row>
    <row r="585" spans="2:10" s="1" customFormat="1" ht="19.5" customHeight="1" thickBot="1" x14ac:dyDescent="0.3">
      <c r="B585" s="50"/>
      <c r="C585" s="50"/>
      <c r="D585" s="50"/>
      <c r="E585" s="50"/>
      <c r="F585" s="50"/>
      <c r="G585" s="50"/>
      <c r="H585" s="50"/>
      <c r="I585" s="35">
        <f>SUM(I569:I584)</f>
        <v>16344938.349999998</v>
      </c>
      <c r="J585" s="35">
        <f>SUM(J569:J581)</f>
        <v>6825081.6800000006</v>
      </c>
    </row>
    <row r="586" spans="2:10" s="1" customFormat="1" ht="19.5" customHeight="1" thickTop="1" x14ac:dyDescent="0.25">
      <c r="B586" s="26" t="s">
        <v>247</v>
      </c>
      <c r="C586" s="84"/>
      <c r="D586" s="84"/>
      <c r="E586" s="84"/>
      <c r="F586" s="84"/>
      <c r="G586" s="84"/>
      <c r="H586" s="84"/>
      <c r="I586" s="84"/>
      <c r="J586" s="84"/>
    </row>
    <row r="587" spans="2:10" s="1" customFormat="1" ht="19.5" customHeight="1" x14ac:dyDescent="0.25">
      <c r="B587" s="57" t="s">
        <v>441</v>
      </c>
      <c r="C587" s="86"/>
      <c r="D587" s="86"/>
      <c r="E587" s="86"/>
      <c r="F587" s="86"/>
      <c r="G587" s="86"/>
      <c r="H587" s="86"/>
      <c r="I587" s="86"/>
      <c r="J587" s="86"/>
    </row>
    <row r="588" spans="2:10" s="1" customFormat="1" ht="19.5" customHeight="1" x14ac:dyDescent="0.25">
      <c r="B588" s="142" t="s">
        <v>501</v>
      </c>
      <c r="C588" s="142"/>
      <c r="D588" s="142"/>
      <c r="E588" s="142"/>
      <c r="F588" s="142"/>
      <c r="G588" s="142"/>
      <c r="H588" s="142"/>
      <c r="I588" s="142"/>
      <c r="J588" s="142"/>
    </row>
    <row r="589" spans="2:10" s="1" customFormat="1" ht="19.5" customHeight="1" x14ac:dyDescent="0.25">
      <c r="B589" s="87"/>
      <c r="C589" s="87"/>
      <c r="D589" s="87"/>
      <c r="E589" s="87"/>
      <c r="F589" s="87"/>
      <c r="G589" s="87"/>
      <c r="H589" s="87"/>
      <c r="I589" s="87"/>
      <c r="J589" s="87"/>
    </row>
    <row r="590" spans="2:10" s="1" customFormat="1" ht="19.5" customHeight="1" x14ac:dyDescent="0.25">
      <c r="B590" s="86"/>
      <c r="C590" s="86"/>
      <c r="D590" s="86"/>
      <c r="E590" s="86"/>
      <c r="F590" s="86"/>
      <c r="G590" s="86"/>
      <c r="H590" s="86"/>
      <c r="I590" s="86"/>
      <c r="J590" s="86"/>
    </row>
    <row r="591" spans="2:10" s="1" customFormat="1" ht="19.5" customHeight="1" x14ac:dyDescent="0.25">
      <c r="B591" s="143" t="s">
        <v>339</v>
      </c>
      <c r="C591" s="143"/>
      <c r="D591" s="143"/>
      <c r="E591" s="143"/>
      <c r="F591" s="143"/>
      <c r="G591" s="143"/>
      <c r="H591" s="143"/>
      <c r="I591" s="7">
        <v>2022</v>
      </c>
      <c r="J591" s="7">
        <v>2021</v>
      </c>
    </row>
    <row r="592" spans="2:10" s="1" customFormat="1" ht="17.25" customHeight="1" x14ac:dyDescent="0.25">
      <c r="B592" s="52" t="s">
        <v>266</v>
      </c>
      <c r="C592" s="51"/>
      <c r="D592" s="51"/>
      <c r="E592" s="51"/>
      <c r="F592" s="51"/>
      <c r="G592" s="51"/>
      <c r="H592" s="51"/>
      <c r="I592" s="53"/>
      <c r="J592" s="53">
        <v>0</v>
      </c>
    </row>
    <row r="593" spans="1:10" s="1" customFormat="1" ht="17.25" customHeight="1" x14ac:dyDescent="0.25">
      <c r="B593" s="52" t="s">
        <v>267</v>
      </c>
      <c r="C593" s="51"/>
      <c r="D593" s="51"/>
      <c r="E593" s="51"/>
      <c r="F593" s="51"/>
      <c r="G593" s="51"/>
      <c r="H593" s="51"/>
      <c r="I593" s="53">
        <v>1873845.02</v>
      </c>
      <c r="J593" s="53">
        <v>1716880.82</v>
      </c>
    </row>
    <row r="594" spans="1:10" s="1" customFormat="1" ht="17.25" customHeight="1" x14ac:dyDescent="0.25">
      <c r="B594" s="58" t="s">
        <v>268</v>
      </c>
      <c r="C594" s="51"/>
      <c r="D594" s="51"/>
      <c r="E594" s="51"/>
      <c r="F594" s="51"/>
      <c r="G594" s="51"/>
      <c r="H594" s="51"/>
      <c r="I594" s="53">
        <v>705071.88</v>
      </c>
      <c r="J594" s="53">
        <v>1424820.83</v>
      </c>
    </row>
    <row r="595" spans="1:10" s="1" customFormat="1" ht="17.25" customHeight="1" x14ac:dyDescent="0.25">
      <c r="B595" s="52" t="s">
        <v>269</v>
      </c>
      <c r="C595" s="52"/>
      <c r="D595" s="52"/>
      <c r="E595" s="52"/>
      <c r="F595" s="52"/>
      <c r="G595" s="52"/>
      <c r="H595" s="52"/>
      <c r="I595" s="53">
        <v>46800</v>
      </c>
      <c r="J595" s="53">
        <v>56781</v>
      </c>
    </row>
    <row r="596" spans="1:10" s="1" customFormat="1" ht="17.25" customHeight="1" x14ac:dyDescent="0.25">
      <c r="B596" s="58" t="s">
        <v>270</v>
      </c>
      <c r="C596" s="51"/>
      <c r="D596" s="51"/>
      <c r="E596" s="51"/>
      <c r="F596" s="51"/>
      <c r="G596" s="51"/>
      <c r="H596" s="51"/>
      <c r="I596" s="53">
        <v>356037</v>
      </c>
      <c r="J596" s="53">
        <v>412262</v>
      </c>
    </row>
    <row r="597" spans="1:10" s="1" customFormat="1" ht="17.25" hidden="1" customHeight="1" x14ac:dyDescent="0.25">
      <c r="B597" s="58" t="s">
        <v>378</v>
      </c>
      <c r="C597" s="51"/>
      <c r="D597" s="51"/>
      <c r="E597" s="51"/>
      <c r="F597" s="51"/>
      <c r="G597" s="51"/>
      <c r="H597" s="51"/>
      <c r="I597" s="53"/>
      <c r="J597" s="53"/>
    </row>
    <row r="598" spans="1:10" s="1" customFormat="1" ht="17.25" hidden="1" customHeight="1" x14ac:dyDescent="0.25">
      <c r="B598" s="58" t="s">
        <v>474</v>
      </c>
      <c r="C598" s="51"/>
      <c r="D598" s="51"/>
      <c r="E598" s="51"/>
      <c r="F598" s="51"/>
      <c r="G598" s="51"/>
      <c r="H598" s="51"/>
      <c r="I598" s="53"/>
      <c r="J598" s="53"/>
    </row>
    <row r="599" spans="1:10" s="1" customFormat="1" ht="17.25" customHeight="1" x14ac:dyDescent="0.25">
      <c r="B599" s="58" t="s">
        <v>456</v>
      </c>
      <c r="C599" s="51"/>
      <c r="D599" s="51"/>
      <c r="E599" s="51"/>
      <c r="F599" s="51"/>
      <c r="G599" s="51"/>
      <c r="H599" s="51"/>
      <c r="I599" s="53"/>
      <c r="J599" s="53">
        <v>1743</v>
      </c>
    </row>
    <row r="600" spans="1:10" s="1" customFormat="1" ht="17.25" hidden="1" customHeight="1" x14ac:dyDescent="0.25">
      <c r="B600" s="58" t="s">
        <v>319</v>
      </c>
      <c r="C600" s="51"/>
      <c r="D600" s="51"/>
      <c r="E600" s="51"/>
      <c r="F600" s="51"/>
      <c r="G600" s="51"/>
      <c r="H600" s="51"/>
      <c r="I600" s="53"/>
      <c r="J600" s="53"/>
    </row>
    <row r="601" spans="1:10" s="1" customFormat="1" ht="17.25" customHeight="1" x14ac:dyDescent="0.25">
      <c r="B601" s="58" t="s">
        <v>379</v>
      </c>
      <c r="C601" s="51"/>
      <c r="D601" s="51"/>
      <c r="E601" s="51"/>
      <c r="F601" s="51"/>
      <c r="G601" s="51"/>
      <c r="H601" s="51"/>
      <c r="I601" s="53">
        <v>6834.36</v>
      </c>
      <c r="J601" s="53">
        <v>3583.12</v>
      </c>
    </row>
    <row r="602" spans="1:10" s="1" customFormat="1" ht="17.25" customHeight="1" x14ac:dyDescent="0.25">
      <c r="B602" s="58" t="s">
        <v>461</v>
      </c>
      <c r="C602" s="51"/>
      <c r="D602" s="51"/>
      <c r="E602" s="51"/>
      <c r="F602" s="51"/>
      <c r="G602" s="51"/>
      <c r="H602" s="51"/>
      <c r="I602" s="53"/>
      <c r="J602" s="53">
        <v>700</v>
      </c>
    </row>
    <row r="603" spans="1:10" s="1" customFormat="1" ht="17.25" customHeight="1" x14ac:dyDescent="0.25">
      <c r="A603" s="22"/>
      <c r="B603" s="124" t="s">
        <v>475</v>
      </c>
      <c r="C603" s="125"/>
      <c r="D603" s="125"/>
      <c r="E603" s="125"/>
      <c r="F603" s="125"/>
      <c r="G603" s="125"/>
      <c r="H603" s="125"/>
      <c r="I603" s="53"/>
      <c r="J603" s="53">
        <v>1300</v>
      </c>
    </row>
    <row r="604" spans="1:10" s="1" customFormat="1" ht="17.25" customHeight="1" x14ac:dyDescent="0.25">
      <c r="A604" s="22"/>
      <c r="B604" s="124" t="s">
        <v>508</v>
      </c>
      <c r="C604" s="125"/>
      <c r="D604" s="125"/>
      <c r="E604" s="125"/>
      <c r="F604" s="125"/>
      <c r="G604" s="125"/>
      <c r="H604" s="125"/>
      <c r="I604" s="53">
        <v>63425</v>
      </c>
      <c r="J604" s="53"/>
    </row>
    <row r="605" spans="1:10" s="1" customFormat="1" ht="17.25" hidden="1" customHeight="1" x14ac:dyDescent="0.25">
      <c r="A605" s="22"/>
      <c r="B605" s="124" t="s">
        <v>424</v>
      </c>
      <c r="C605" s="125"/>
      <c r="D605" s="125"/>
      <c r="E605" s="125"/>
      <c r="F605" s="125"/>
      <c r="G605" s="125"/>
      <c r="H605" s="125"/>
      <c r="I605" s="53"/>
      <c r="J605" s="53"/>
    </row>
    <row r="606" spans="1:10" s="1" customFormat="1" ht="17.25" customHeight="1" x14ac:dyDescent="0.25">
      <c r="A606" s="22"/>
      <c r="B606" s="124" t="s">
        <v>509</v>
      </c>
      <c r="C606" s="125"/>
      <c r="D606" s="125"/>
      <c r="E606" s="125"/>
      <c r="F606" s="125"/>
      <c r="G606" s="125"/>
      <c r="H606" s="125"/>
      <c r="I606" s="53">
        <v>100000</v>
      </c>
      <c r="J606" s="53"/>
    </row>
    <row r="607" spans="1:10" s="1" customFormat="1" ht="17.25" customHeight="1" x14ac:dyDescent="0.25">
      <c r="A607" s="22"/>
      <c r="B607" s="65" t="s">
        <v>476</v>
      </c>
      <c r="C607" s="65"/>
      <c r="D607" s="65"/>
      <c r="E607" s="65"/>
      <c r="F607" s="65"/>
      <c r="G607" s="65"/>
      <c r="H607" s="65"/>
      <c r="I607" s="53">
        <v>15225</v>
      </c>
      <c r="J607" s="53">
        <v>14568.75</v>
      </c>
    </row>
    <row r="608" spans="1:10" s="1" customFormat="1" ht="17.25" customHeight="1" x14ac:dyDescent="0.25">
      <c r="A608" s="22"/>
      <c r="B608" s="126" t="s">
        <v>271</v>
      </c>
      <c r="C608" s="127"/>
      <c r="D608" s="127"/>
      <c r="E608" s="127"/>
      <c r="F608" s="127"/>
      <c r="G608" s="127"/>
      <c r="H608" s="127"/>
      <c r="I608" s="53">
        <v>74033.399999999994</v>
      </c>
      <c r="J608" s="53">
        <v>74389.67</v>
      </c>
    </row>
    <row r="609" spans="1:15" s="1" customFormat="1" ht="17.25" customHeight="1" x14ac:dyDescent="0.25">
      <c r="A609" s="22"/>
      <c r="B609" s="126" t="s">
        <v>457</v>
      </c>
      <c r="C609" s="127"/>
      <c r="D609" s="127"/>
      <c r="E609" s="127"/>
      <c r="F609" s="127"/>
      <c r="G609" s="127"/>
      <c r="H609" s="127"/>
      <c r="I609" s="53"/>
      <c r="J609" s="53">
        <v>409907.94</v>
      </c>
    </row>
    <row r="610" spans="1:15" s="1" customFormat="1" ht="17.25" customHeight="1" x14ac:dyDescent="0.25">
      <c r="A610" s="22"/>
      <c r="B610" s="126" t="s">
        <v>510</v>
      </c>
      <c r="C610" s="127"/>
      <c r="D610" s="127"/>
      <c r="E610" s="127"/>
      <c r="F610" s="127"/>
      <c r="G610" s="127"/>
      <c r="H610" s="127"/>
      <c r="I610" s="53">
        <v>956907.38</v>
      </c>
      <c r="J610" s="53"/>
    </row>
    <row r="611" spans="1:15" s="1" customFormat="1" ht="17.25" customHeight="1" x14ac:dyDescent="0.25">
      <c r="A611" s="22"/>
      <c r="B611" s="126" t="s">
        <v>477</v>
      </c>
      <c r="C611" s="127"/>
      <c r="D611" s="127"/>
      <c r="E611" s="127"/>
      <c r="F611" s="127"/>
      <c r="G611" s="127"/>
      <c r="H611" s="127"/>
      <c r="I611" s="53"/>
      <c r="J611" s="53">
        <v>9100</v>
      </c>
    </row>
    <row r="612" spans="1:15" s="1" customFormat="1" ht="17.25" customHeight="1" x14ac:dyDescent="0.25">
      <c r="A612" s="22"/>
      <c r="B612" s="126" t="s">
        <v>458</v>
      </c>
      <c r="C612" s="127"/>
      <c r="D612" s="127"/>
      <c r="E612" s="127"/>
      <c r="F612" s="127"/>
      <c r="G612" s="127"/>
      <c r="H612" s="127"/>
      <c r="I612" s="53">
        <v>147000.15</v>
      </c>
      <c r="J612" s="53">
        <v>112690</v>
      </c>
    </row>
    <row r="613" spans="1:15" s="1" customFormat="1" ht="17.25" hidden="1" customHeight="1" x14ac:dyDescent="0.25">
      <c r="A613" s="22"/>
      <c r="B613" s="126" t="s">
        <v>478</v>
      </c>
      <c r="C613" s="127"/>
      <c r="D613" s="127"/>
      <c r="E613" s="127"/>
      <c r="F613" s="127"/>
      <c r="G613" s="127"/>
      <c r="H613" s="127"/>
      <c r="I613" s="53"/>
      <c r="J613" s="53"/>
    </row>
    <row r="614" spans="1:15" s="1" customFormat="1" ht="17.25" customHeight="1" x14ac:dyDescent="0.25">
      <c r="A614" s="22"/>
      <c r="B614" s="126" t="s">
        <v>511</v>
      </c>
      <c r="C614" s="127"/>
      <c r="D614" s="127"/>
      <c r="E614" s="127"/>
      <c r="F614" s="127"/>
      <c r="G614" s="127"/>
      <c r="H614" s="127"/>
      <c r="I614" s="53">
        <v>15986.47</v>
      </c>
      <c r="J614" s="53"/>
    </row>
    <row r="615" spans="1:15" s="1" customFormat="1" ht="17.25" customHeight="1" x14ac:dyDescent="0.25">
      <c r="A615" s="22"/>
      <c r="B615" s="65" t="s">
        <v>479</v>
      </c>
      <c r="C615" s="65"/>
      <c r="D615" s="65"/>
      <c r="E615" s="65"/>
      <c r="F615" s="65"/>
      <c r="G615" s="127"/>
      <c r="H615" s="127"/>
      <c r="I615" s="53">
        <v>97940</v>
      </c>
      <c r="J615" s="53"/>
    </row>
    <row r="616" spans="1:15" s="1" customFormat="1" ht="17.25" customHeight="1" x14ac:dyDescent="0.25">
      <c r="A616" s="22"/>
      <c r="B616" s="65" t="s">
        <v>320</v>
      </c>
      <c r="C616" s="127"/>
      <c r="D616" s="127"/>
      <c r="E616" s="127"/>
      <c r="F616" s="127"/>
      <c r="G616" s="127"/>
      <c r="H616" s="127"/>
      <c r="I616" s="53">
        <v>1092950.3</v>
      </c>
      <c r="J616" s="53">
        <v>442953.16</v>
      </c>
    </row>
    <row r="617" spans="1:15" s="1" customFormat="1" ht="17.25" customHeight="1" x14ac:dyDescent="0.25">
      <c r="B617" s="52" t="s">
        <v>272</v>
      </c>
      <c r="C617" s="52"/>
      <c r="D617" s="52"/>
      <c r="E617" s="52"/>
      <c r="F617" s="52"/>
      <c r="G617" s="52"/>
      <c r="H617" s="52"/>
      <c r="I617" s="53">
        <v>6997918.1900000004</v>
      </c>
      <c r="J617" s="53">
        <v>2622359.1230000001</v>
      </c>
    </row>
    <row r="618" spans="1:15" s="1" customFormat="1" ht="17.25" customHeight="1" x14ac:dyDescent="0.25">
      <c r="B618" s="52" t="s">
        <v>512</v>
      </c>
      <c r="C618" s="52"/>
      <c r="D618" s="52"/>
      <c r="E618" s="52"/>
      <c r="F618" s="52"/>
      <c r="G618" s="52"/>
      <c r="H618" s="52"/>
      <c r="I618" s="53">
        <v>18481.2</v>
      </c>
      <c r="J618" s="53"/>
    </row>
    <row r="619" spans="1:15" s="1" customFormat="1" ht="17.25" hidden="1" customHeight="1" x14ac:dyDescent="0.25">
      <c r="B619" s="52" t="s">
        <v>480</v>
      </c>
      <c r="C619" s="52"/>
      <c r="D619" s="52"/>
      <c r="E619" s="52"/>
      <c r="F619" s="52"/>
      <c r="G619" s="52"/>
      <c r="H619" s="52"/>
      <c r="I619" s="53"/>
      <c r="J619" s="53"/>
      <c r="K619" s="94"/>
    </row>
    <row r="620" spans="1:15" s="1" customFormat="1" ht="24" hidden="1" customHeight="1" x14ac:dyDescent="0.25"/>
    <row r="621" spans="1:15" s="1" customFormat="1" ht="15" hidden="1" customHeight="1" x14ac:dyDescent="0.25">
      <c r="O621" s="96"/>
    </row>
    <row r="622" spans="1:15" s="1" customFormat="1" ht="12.75" hidden="1" customHeight="1" x14ac:dyDescent="0.25"/>
    <row r="623" spans="1:15" s="1" customFormat="1" ht="12.75" hidden="1" customHeight="1" x14ac:dyDescent="0.25"/>
    <row r="624" spans="1:15" s="1" customFormat="1" ht="16.5" customHeight="1" x14ac:dyDescent="0.25">
      <c r="B624" s="52" t="s">
        <v>273</v>
      </c>
      <c r="C624" s="52"/>
      <c r="D624" s="52"/>
      <c r="E624" s="52"/>
      <c r="F624" s="52"/>
      <c r="G624" s="52"/>
      <c r="H624" s="52"/>
      <c r="I624" s="53">
        <v>278983.44</v>
      </c>
      <c r="J624" s="53">
        <v>296301.84000000003</v>
      </c>
    </row>
    <row r="625" spans="2:10" s="1" customFormat="1" ht="16.5" customHeight="1" x14ac:dyDescent="0.25">
      <c r="B625" s="52" t="s">
        <v>380</v>
      </c>
      <c r="C625" s="52"/>
      <c r="D625" s="52"/>
      <c r="E625" s="52"/>
      <c r="F625" s="52"/>
      <c r="G625" s="52"/>
      <c r="H625" s="52"/>
      <c r="I625" s="53">
        <v>101008</v>
      </c>
      <c r="J625" s="53">
        <v>362066.06</v>
      </c>
    </row>
    <row r="626" spans="2:10" s="1" customFormat="1" ht="16.5" customHeight="1" x14ac:dyDescent="0.25">
      <c r="B626" s="52" t="s">
        <v>274</v>
      </c>
      <c r="C626" s="52"/>
      <c r="D626" s="52"/>
      <c r="E626" s="52"/>
      <c r="F626" s="52"/>
      <c r="G626" s="52"/>
      <c r="H626" s="52"/>
      <c r="I626" s="53">
        <v>6396.2</v>
      </c>
      <c r="J626" s="53">
        <v>7467.46</v>
      </c>
    </row>
    <row r="627" spans="2:10" s="1" customFormat="1" ht="16.5" hidden="1" customHeight="1" x14ac:dyDescent="0.25">
      <c r="B627" s="52" t="s">
        <v>275</v>
      </c>
      <c r="C627" s="52"/>
      <c r="D627" s="52"/>
      <c r="E627" s="52"/>
      <c r="F627" s="52"/>
      <c r="G627" s="52"/>
      <c r="H627" s="52"/>
      <c r="I627" s="53"/>
      <c r="J627" s="53"/>
    </row>
    <row r="628" spans="2:10" s="1" customFormat="1" ht="16.5" customHeight="1" x14ac:dyDescent="0.25">
      <c r="B628" s="52" t="s">
        <v>513</v>
      </c>
      <c r="C628" s="52"/>
      <c r="D628" s="52"/>
      <c r="E628" s="52"/>
      <c r="F628" s="52"/>
      <c r="G628" s="52"/>
      <c r="H628" s="52"/>
      <c r="I628" s="53">
        <v>76700</v>
      </c>
      <c r="J628" s="53"/>
    </row>
    <row r="629" spans="2:10" s="1" customFormat="1" ht="16.5" customHeight="1" x14ac:dyDescent="0.25">
      <c r="B629" s="52" t="s">
        <v>276</v>
      </c>
      <c r="C629" s="52"/>
      <c r="D629" s="52"/>
      <c r="E629" s="52"/>
      <c r="F629" s="52"/>
      <c r="G629" s="52"/>
      <c r="H629" s="52"/>
      <c r="I629" s="53">
        <v>9310</v>
      </c>
      <c r="J629" s="53">
        <v>5463.4</v>
      </c>
    </row>
    <row r="630" spans="2:10" s="1" customFormat="1" ht="16.5" customHeight="1" x14ac:dyDescent="0.25">
      <c r="B630" s="52" t="s">
        <v>277</v>
      </c>
      <c r="C630" s="52"/>
      <c r="D630" s="52"/>
      <c r="E630" s="52"/>
      <c r="F630" s="52"/>
      <c r="G630" s="52"/>
      <c r="H630" s="52"/>
      <c r="I630" s="53"/>
      <c r="J630" s="53">
        <v>856</v>
      </c>
    </row>
    <row r="631" spans="2:10" s="1" customFormat="1" ht="16.5" customHeight="1" x14ac:dyDescent="0.25">
      <c r="B631" s="52" t="s">
        <v>278</v>
      </c>
      <c r="C631" s="52"/>
      <c r="D631" s="52"/>
      <c r="E631" s="52"/>
      <c r="F631" s="52"/>
      <c r="G631" s="52"/>
      <c r="H631" s="52"/>
      <c r="I631" s="53"/>
      <c r="J631" s="53">
        <v>145970.72</v>
      </c>
    </row>
    <row r="632" spans="2:10" s="1" customFormat="1" ht="16.5" hidden="1" customHeight="1" x14ac:dyDescent="0.25">
      <c r="B632" s="52" t="s">
        <v>279</v>
      </c>
      <c r="C632" s="52"/>
      <c r="D632" s="52"/>
      <c r="E632" s="52"/>
      <c r="F632" s="52"/>
      <c r="G632" s="52"/>
      <c r="H632" s="52"/>
      <c r="I632" s="53"/>
      <c r="J632" s="53"/>
    </row>
    <row r="633" spans="2:10" s="1" customFormat="1" ht="16.5" hidden="1" customHeight="1" x14ac:dyDescent="0.25">
      <c r="B633" s="52" t="s">
        <v>481</v>
      </c>
      <c r="C633" s="52"/>
      <c r="D633" s="52"/>
      <c r="E633" s="52"/>
      <c r="F633" s="52"/>
      <c r="G633" s="52"/>
      <c r="H633" s="52"/>
      <c r="I633" s="53"/>
      <c r="J633" s="53"/>
    </row>
    <row r="634" spans="2:10" s="1" customFormat="1" ht="16.5" customHeight="1" x14ac:dyDescent="0.25">
      <c r="B634" s="52" t="s">
        <v>280</v>
      </c>
      <c r="C634" s="52"/>
      <c r="D634" s="52"/>
      <c r="E634" s="52"/>
      <c r="F634" s="52"/>
      <c r="G634" s="52"/>
      <c r="H634" s="52"/>
      <c r="I634" s="53">
        <v>34200</v>
      </c>
      <c r="J634" s="53">
        <v>34000</v>
      </c>
    </row>
    <row r="635" spans="2:10" s="1" customFormat="1" ht="16.5" customHeight="1" x14ac:dyDescent="0.25">
      <c r="B635" s="52" t="s">
        <v>281</v>
      </c>
      <c r="C635" s="52"/>
      <c r="D635" s="52"/>
      <c r="E635" s="52"/>
      <c r="F635" s="52"/>
      <c r="G635" s="52"/>
      <c r="H635" s="52"/>
      <c r="I635" s="53">
        <v>1584948.86</v>
      </c>
      <c r="J635" s="53">
        <v>1115100</v>
      </c>
    </row>
    <row r="636" spans="2:10" s="1" customFormat="1" ht="16.5" customHeight="1" x14ac:dyDescent="0.25">
      <c r="B636" s="52" t="s">
        <v>282</v>
      </c>
      <c r="C636" s="52"/>
      <c r="D636" s="52"/>
      <c r="E636" s="52"/>
      <c r="F636" s="52"/>
      <c r="G636" s="52"/>
      <c r="H636" s="52"/>
      <c r="I636" s="53">
        <v>77880</v>
      </c>
      <c r="J636" s="53">
        <v>157390</v>
      </c>
    </row>
    <row r="637" spans="2:10" s="1" customFormat="1" ht="16.5" customHeight="1" x14ac:dyDescent="0.25">
      <c r="B637" s="52" t="s">
        <v>321</v>
      </c>
      <c r="C637" s="52"/>
      <c r="D637" s="52"/>
      <c r="E637" s="52"/>
      <c r="F637" s="52"/>
      <c r="G637" s="52"/>
      <c r="H637" s="52"/>
      <c r="I637" s="53">
        <v>40319.440000000002</v>
      </c>
      <c r="J637" s="53">
        <v>102705.25</v>
      </c>
    </row>
    <row r="638" spans="2:10" s="1" customFormat="1" ht="16.5" hidden="1" customHeight="1" x14ac:dyDescent="0.25">
      <c r="B638" s="52" t="s">
        <v>425</v>
      </c>
      <c r="C638" s="52"/>
      <c r="D638" s="52"/>
      <c r="E638" s="52"/>
      <c r="F638" s="52"/>
      <c r="G638" s="52"/>
      <c r="H638" s="52"/>
      <c r="I638" s="53"/>
      <c r="J638" s="53"/>
    </row>
    <row r="639" spans="2:10" s="1" customFormat="1" ht="16.5" customHeight="1" x14ac:dyDescent="0.25">
      <c r="B639" s="52" t="s">
        <v>459</v>
      </c>
      <c r="C639" s="52"/>
      <c r="D639" s="52"/>
      <c r="E639" s="52"/>
      <c r="F639" s="52"/>
      <c r="G639" s="52"/>
      <c r="H639" s="52"/>
      <c r="I639" s="53"/>
      <c r="J639" s="53">
        <v>18797.5</v>
      </c>
    </row>
    <row r="640" spans="2:10" s="1" customFormat="1" ht="16.5" customHeight="1" x14ac:dyDescent="0.25">
      <c r="B640" s="52" t="s">
        <v>460</v>
      </c>
      <c r="C640" s="52"/>
      <c r="D640" s="52"/>
      <c r="E640" s="52"/>
      <c r="F640" s="52"/>
      <c r="G640" s="52"/>
      <c r="H640" s="52"/>
      <c r="I640" s="53"/>
      <c r="J640" s="53">
        <v>1003875.04</v>
      </c>
    </row>
    <row r="641" spans="2:11" s="1" customFormat="1" ht="16.5" customHeight="1" x14ac:dyDescent="0.25">
      <c r="B641" s="52" t="s">
        <v>369</v>
      </c>
      <c r="C641" s="52"/>
      <c r="D641" s="52"/>
      <c r="E641" s="52"/>
      <c r="F641" s="52"/>
      <c r="G641" s="52"/>
      <c r="H641" s="52"/>
      <c r="I641" s="53"/>
      <c r="J641" s="53">
        <v>5749.69</v>
      </c>
    </row>
    <row r="642" spans="2:11" s="22" customFormat="1" ht="16.5" customHeight="1" x14ac:dyDescent="0.25">
      <c r="B642" s="65" t="s">
        <v>381</v>
      </c>
      <c r="C642" s="65"/>
      <c r="D642" s="65"/>
      <c r="E642" s="65"/>
      <c r="F642" s="65"/>
      <c r="G642" s="65"/>
      <c r="H642" s="65"/>
      <c r="I642" s="66">
        <v>1312190.2</v>
      </c>
      <c r="J642" s="66"/>
      <c r="K642" s="95"/>
    </row>
    <row r="643" spans="2:11" s="1" customFormat="1" ht="16.5" hidden="1" customHeight="1" x14ac:dyDescent="0.25">
      <c r="B643" s="52" t="s">
        <v>322</v>
      </c>
      <c r="C643" s="52"/>
      <c r="D643" s="52"/>
      <c r="E643" s="52"/>
      <c r="F643" s="52"/>
      <c r="G643" s="74"/>
      <c r="H643" s="52"/>
      <c r="I643" s="55"/>
      <c r="J643" s="55"/>
    </row>
    <row r="644" spans="2:11" s="1" customFormat="1" ht="16.5" customHeight="1" thickBot="1" x14ac:dyDescent="0.3">
      <c r="B644" s="56" t="s">
        <v>283</v>
      </c>
      <c r="C644" s="56"/>
      <c r="D644" s="56"/>
      <c r="E644" s="56"/>
      <c r="F644" s="56"/>
      <c r="G644" s="56"/>
      <c r="H644" s="56"/>
      <c r="I644" s="59">
        <f>SUM(I592:I643)</f>
        <v>16090391.489999996</v>
      </c>
      <c r="J644" s="59">
        <f>SUM(J592:J643)</f>
        <v>10559782.372999998</v>
      </c>
      <c r="K644" s="94">
        <f>SUM(K592:K642)</f>
        <v>0</v>
      </c>
    </row>
    <row r="645" spans="2:11" s="1" customFormat="1" ht="16.5" customHeight="1" thickTop="1" x14ac:dyDescent="0.25">
      <c r="B645" s="56"/>
      <c r="C645" s="56"/>
      <c r="D645" s="56"/>
      <c r="E645" s="56"/>
      <c r="F645" s="56"/>
      <c r="G645" s="56"/>
      <c r="H645" s="56"/>
      <c r="I645" s="49"/>
      <c r="J645" s="49"/>
    </row>
    <row r="646" spans="2:11" s="1" customFormat="1" ht="16.5" customHeight="1" x14ac:dyDescent="0.25">
      <c r="B646" s="56"/>
      <c r="C646" s="56"/>
      <c r="D646" s="56"/>
      <c r="E646" s="56"/>
      <c r="F646" s="56"/>
      <c r="G646" s="56"/>
      <c r="H646" s="56"/>
      <c r="I646" s="49"/>
      <c r="J646" s="49"/>
      <c r="K646" s="94"/>
    </row>
    <row r="647" spans="2:11" s="1" customFormat="1" ht="16.5" customHeight="1" x14ac:dyDescent="0.25">
      <c r="B647" s="50"/>
      <c r="C647" s="50"/>
      <c r="D647" s="50"/>
      <c r="E647" s="50"/>
      <c r="F647" s="50"/>
      <c r="G647" s="75"/>
      <c r="H647" s="50"/>
      <c r="I647" s="50"/>
      <c r="J647" s="50"/>
    </row>
    <row r="648" spans="2:11" s="1" customFormat="1" ht="16.5" customHeight="1" x14ac:dyDescent="0.25">
      <c r="B648" s="128"/>
      <c r="C648" s="128"/>
      <c r="D648" s="128"/>
      <c r="E648" s="128"/>
      <c r="F648" s="128"/>
      <c r="G648" s="75"/>
      <c r="H648" s="128"/>
      <c r="I648" s="128"/>
      <c r="J648" s="128"/>
    </row>
    <row r="649" spans="2:11" x14ac:dyDescent="0.25">
      <c r="I649" s="81"/>
    </row>
    <row r="650" spans="2:11" ht="15.75" x14ac:dyDescent="0.25">
      <c r="B650" s="5" t="s">
        <v>483</v>
      </c>
      <c r="C650" s="95"/>
      <c r="D650" s="95"/>
      <c r="G650" s="37"/>
    </row>
    <row r="651" spans="2:11" ht="15.75" x14ac:dyDescent="0.25">
      <c r="B651" s="2" t="s">
        <v>406</v>
      </c>
      <c r="C651" s="22"/>
      <c r="D651" s="22"/>
      <c r="I651" s="1"/>
    </row>
    <row r="652" spans="2:11" ht="15.75" x14ac:dyDescent="0.25">
      <c r="B652" s="2"/>
      <c r="C652" s="1"/>
      <c r="D652" s="22"/>
    </row>
    <row r="653" spans="2:11" ht="15.75" x14ac:dyDescent="0.25">
      <c r="B653" s="2"/>
      <c r="C653" s="1"/>
      <c r="D653" s="22"/>
    </row>
    <row r="654" spans="2:11" ht="15.75" x14ac:dyDescent="0.25">
      <c r="B654" s="2"/>
      <c r="C654" s="2"/>
      <c r="D654" s="32"/>
    </row>
    <row r="655" spans="2:11" ht="15.75" x14ac:dyDescent="0.25">
      <c r="B655" s="2"/>
      <c r="C655" s="2"/>
      <c r="D655" s="32"/>
    </row>
    <row r="656" spans="2:11" s="1" customFormat="1" ht="15.75" x14ac:dyDescent="0.25">
      <c r="B656" s="2"/>
      <c r="C656" s="2"/>
      <c r="D656" s="32"/>
    </row>
    <row r="657" spans="2:6" ht="15.75" x14ac:dyDescent="0.25">
      <c r="B657" s="2"/>
      <c r="C657" s="2"/>
      <c r="D657" s="32"/>
    </row>
    <row r="658" spans="2:6" ht="15.75" x14ac:dyDescent="0.25">
      <c r="B658" s="5" t="s">
        <v>484</v>
      </c>
      <c r="C658" s="5"/>
      <c r="F658" s="37" t="s">
        <v>485</v>
      </c>
    </row>
    <row r="659" spans="2:6" ht="15.75" x14ac:dyDescent="0.25">
      <c r="B659" s="2" t="s">
        <v>405</v>
      </c>
      <c r="C659" s="2"/>
      <c r="F659" s="1" t="s">
        <v>486</v>
      </c>
    </row>
  </sheetData>
  <mergeCells count="60">
    <mergeCell ref="B6:J6"/>
    <mergeCell ref="B8:J8"/>
    <mergeCell ref="B9:J9"/>
    <mergeCell ref="B93:J93"/>
    <mergeCell ref="B88:J88"/>
    <mergeCell ref="B71:J71"/>
    <mergeCell ref="B49:J49"/>
    <mergeCell ref="B50:J50"/>
    <mergeCell ref="B75:J75"/>
    <mergeCell ref="B1:J1"/>
    <mergeCell ref="B2:J2"/>
    <mergeCell ref="B3:J3"/>
    <mergeCell ref="B4:J4"/>
    <mergeCell ref="B5:J5"/>
    <mergeCell ref="B207:J207"/>
    <mergeCell ref="B213:J213"/>
    <mergeCell ref="B244:J244"/>
    <mergeCell ref="B80:J80"/>
    <mergeCell ref="B240:J240"/>
    <mergeCell ref="B236:J236"/>
    <mergeCell ref="B184:J184"/>
    <mergeCell ref="B171:J171"/>
    <mergeCell ref="B175:J175"/>
    <mergeCell ref="B197:J197"/>
    <mergeCell ref="B225:J225"/>
    <mergeCell ref="B224:J224"/>
    <mergeCell ref="B105:J105"/>
    <mergeCell ref="B164:J164"/>
    <mergeCell ref="B159:J159"/>
    <mergeCell ref="B158:J158"/>
    <mergeCell ref="B471:J471"/>
    <mergeCell ref="B498:H498"/>
    <mergeCell ref="B335:J335"/>
    <mergeCell ref="B262:J262"/>
    <mergeCell ref="B210:J210"/>
    <mergeCell ref="B270:J270"/>
    <mergeCell ref="B275:J275"/>
    <mergeCell ref="B284:J284"/>
    <mergeCell ref="B298:J298"/>
    <mergeCell ref="B457:J457"/>
    <mergeCell ref="B432:J432"/>
    <mergeCell ref="B443:J443"/>
    <mergeCell ref="B380:J380"/>
    <mergeCell ref="B451:J451"/>
    <mergeCell ref="B588:J588"/>
    <mergeCell ref="B591:H591"/>
    <mergeCell ref="B128:J128"/>
    <mergeCell ref="B123:J123"/>
    <mergeCell ref="B116:J116"/>
    <mergeCell ref="B377:J379"/>
    <mergeCell ref="B356:J356"/>
    <mergeCell ref="B157:J157"/>
    <mergeCell ref="B150:J150"/>
    <mergeCell ref="B145:J145"/>
    <mergeCell ref="B138:J138"/>
    <mergeCell ref="B133:J133"/>
    <mergeCell ref="B496:J496"/>
    <mergeCell ref="B566:J566"/>
    <mergeCell ref="B345:J345"/>
    <mergeCell ref="B386:J386"/>
  </mergeCells>
  <pageMargins left="0.23622047244094491" right="0.23622047244094491" top="0.74803149606299213" bottom="0.74803149606299213" header="0.31496062992125984" footer="0.31496062992125984"/>
  <pageSetup scale="63" fitToHeight="10" orientation="portrait" r:id="rId1"/>
  <headerFooter>
    <oddFooter>&amp;R&amp;P/&amp;N</oddFooter>
  </headerFooter>
  <rowBreaks count="2" manualBreakCount="2">
    <brk id="501" max="9" man="1"/>
    <brk id="557" max="9" man="1"/>
  </rowBreaks>
  <colBreaks count="2" manualBreakCount="2">
    <brk id="1" max="750" man="1"/>
    <brk id="6" max="750" man="1"/>
  </colBreaks>
  <ignoredErrors>
    <ignoredError sqref="I293 I340 I437 I425" formulaRang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8:F16"/>
  <sheetViews>
    <sheetView topLeftCell="A7" workbookViewId="0">
      <selection activeCell="E13" sqref="E13"/>
    </sheetView>
  </sheetViews>
  <sheetFormatPr baseColWidth="10" defaultRowHeight="15" x14ac:dyDescent="0.25"/>
  <cols>
    <col min="4" max="4" width="20" customWidth="1"/>
    <col min="5" max="5" width="17.42578125" customWidth="1"/>
    <col min="6" max="6" width="15.140625" bestFit="1" customWidth="1"/>
  </cols>
  <sheetData>
    <row r="8" spans="3:6" x14ac:dyDescent="0.25">
      <c r="E8" s="159" t="s">
        <v>536</v>
      </c>
      <c r="F8" s="159"/>
    </row>
    <row r="9" spans="3:6" x14ac:dyDescent="0.25">
      <c r="E9" t="s">
        <v>529</v>
      </c>
      <c r="F9" t="s">
        <v>530</v>
      </c>
    </row>
    <row r="10" spans="3:6" x14ac:dyDescent="0.25">
      <c r="C10" t="s">
        <v>531</v>
      </c>
    </row>
    <row r="11" spans="3:6" x14ac:dyDescent="0.25">
      <c r="C11" t="s">
        <v>532</v>
      </c>
      <c r="E11" s="120">
        <v>3428567</v>
      </c>
    </row>
    <row r="12" spans="3:6" x14ac:dyDescent="0.25">
      <c r="C12" t="s">
        <v>533</v>
      </c>
      <c r="E12" s="120">
        <v>3900888.02</v>
      </c>
    </row>
    <row r="13" spans="3:6" x14ac:dyDescent="0.25">
      <c r="C13" t="s">
        <v>534</v>
      </c>
      <c r="E13" s="120">
        <v>1034.6500000000001</v>
      </c>
    </row>
    <row r="14" spans="3:6" s="1" customFormat="1" x14ac:dyDescent="0.25">
      <c r="C14" s="139" t="s">
        <v>537</v>
      </c>
      <c r="D14" s="140"/>
      <c r="E14" s="141">
        <v>1857738.74</v>
      </c>
    </row>
    <row r="15" spans="3:6" x14ac:dyDescent="0.25">
      <c r="C15" t="s">
        <v>535</v>
      </c>
      <c r="E15" s="138">
        <v>-187843307.5</v>
      </c>
    </row>
    <row r="16" spans="3:6" x14ac:dyDescent="0.25">
      <c r="F16" s="94">
        <f>E11+E12+E13+E15+E14</f>
        <v>-178655079.09</v>
      </c>
    </row>
  </sheetData>
  <mergeCells count="1">
    <mergeCell ref="E8:F8"/>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Notas Preparads</vt:lpstr>
      <vt:lpstr>Hoja1</vt:lpstr>
      <vt:lpstr>'Notas Preparads'!Títulos_a_imprimir</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Ramon V. Feliz O.</dc:creator>
  <cp:lastModifiedBy>Aristina Familia</cp:lastModifiedBy>
  <cp:lastPrinted>2023-01-24T18:36:54Z</cp:lastPrinted>
  <dcterms:created xsi:type="dcterms:W3CDTF">2019-01-28T13:08:32Z</dcterms:created>
  <dcterms:modified xsi:type="dcterms:W3CDTF">2023-01-25T19:45:57Z</dcterms:modified>
</cp:coreProperties>
</file>