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25" windowHeight="11595" tabRatio="601" activeTab="0"/>
  </bookViews>
  <sheets>
    <sheet name="libro banco" sheetId="1" r:id="rId1"/>
    <sheet name="Hoja2" sheetId="2" state="hidden" r:id="rId2"/>
    <sheet name="Hoja1" sheetId="3" state="hidden" r:id="rId3"/>
  </sheets>
  <definedNames>
    <definedName name="_xlfn.COMBINA" hidden="1">#NAME?</definedName>
    <definedName name="_xlfn.UNICHAR" hidden="1">#NAME?</definedName>
    <definedName name="_xlnm.Print_Area" localSheetId="0">'libro banco'!$A$1:$H$91</definedName>
    <definedName name="_xlnm.Print_Titles" localSheetId="0">'libro banco'!$1:$14</definedName>
  </definedNames>
  <calcPr fullCalcOnLoad="1"/>
</workbook>
</file>

<file path=xl/sharedStrings.xml><?xml version="1.0" encoding="utf-8"?>
<sst xmlns="http://schemas.openxmlformats.org/spreadsheetml/2006/main" count="393" uniqueCount="360">
  <si>
    <t>Debito</t>
  </si>
  <si>
    <t>Credito</t>
  </si>
  <si>
    <t>Balance</t>
  </si>
  <si>
    <t>Libro Banco</t>
  </si>
  <si>
    <t>Fecha</t>
  </si>
  <si>
    <t>Descripcion</t>
  </si>
  <si>
    <t xml:space="preserve">Balance Inicial: </t>
  </si>
  <si>
    <t>Totales</t>
  </si>
  <si>
    <t xml:space="preserve">Banco de Reservas </t>
  </si>
  <si>
    <t>Servicio Nacional de Salud</t>
  </si>
  <si>
    <t>Servicio Regional de Salud Metropolitano</t>
  </si>
  <si>
    <t>CIUDAD SANITARIA DR. LUIS E. AYBAR</t>
  </si>
  <si>
    <t>CENTRO DE EDUCACION MEDICA DE AMISTAD DOMINICO JAPONESA</t>
  </si>
  <si>
    <t>Dep./ No. Ck/Transf. (Referencia)</t>
  </si>
  <si>
    <t>100-01-010-01-010-252340-1</t>
  </si>
  <si>
    <t xml:space="preserve">Cuenta Bancaria No: CUENTA COLECTORA DE RECURSOS DIRECTOS </t>
  </si>
  <si>
    <t xml:space="preserve">     Licda. Ana Gómez Torres                                  Lic. Ramón V. Feliz Olivero                                                                             Dra. Glendis Ozuna  Feliciano</t>
  </si>
  <si>
    <t>ARS SENASA CONTRIBUTIVO</t>
  </si>
  <si>
    <t xml:space="preserve"> Contadora                                                 Enc. Administrativo y Financiero                                                                                  Directora General</t>
  </si>
  <si>
    <t>ARS SENASA SUBSIDIADO</t>
  </si>
  <si>
    <t>Edyjcsa, SRL</t>
  </si>
  <si>
    <t>ARS UNIVERSAL</t>
  </si>
  <si>
    <t>ARS FUTURO</t>
  </si>
  <si>
    <t>ARS PRIMERA DE HUMANO</t>
  </si>
  <si>
    <t>ARS HUMANO</t>
  </si>
  <si>
    <t>ARS MONUMENTAL</t>
  </si>
  <si>
    <t>Altice Dominicana, SA</t>
  </si>
  <si>
    <t>Compañía Dominicana De Telefono CporA</t>
  </si>
  <si>
    <t xml:space="preserve">Ayuntamiento Del Distrito Nacional </t>
  </si>
  <si>
    <t>Julio Elias Perez Montilla</t>
  </si>
  <si>
    <t>Dev-928</t>
  </si>
  <si>
    <t>SERVICIO NACIONAL DE SALUD</t>
  </si>
  <si>
    <t>SERVICIO REGIONAL DE SALUD METROPOLITANO</t>
  </si>
  <si>
    <t>FECHA</t>
  </si>
  <si>
    <t>BENEFICIARIO</t>
  </si>
  <si>
    <t>Ck-Devengado</t>
  </si>
  <si>
    <t>DESEMBOLSOS</t>
  </si>
  <si>
    <t>DEPÓSITOS</t>
  </si>
  <si>
    <t>BALANCE</t>
  </si>
  <si>
    <t>REGISTRO</t>
  </si>
  <si>
    <t xml:space="preserve">DEP.   No. </t>
  </si>
  <si>
    <t>DEBITO</t>
  </si>
  <si>
    <t>Valor Ck-Devengado</t>
  </si>
  <si>
    <t>CREDITO</t>
  </si>
  <si>
    <t>VALOR</t>
  </si>
  <si>
    <t>BALANCE ANTERIOR</t>
  </si>
  <si>
    <t>COLECTORA RECURSOS DIRECTOS No. 100-01-010-252340-1</t>
  </si>
  <si>
    <t>CEMADOJA(29/07/2022)</t>
  </si>
  <si>
    <t>CEMADOJA(30/07/2022)</t>
  </si>
  <si>
    <t>CEMADOJA(31/07/2022)</t>
  </si>
  <si>
    <t>Pago Compensacion por Coordinación Marzo-Abril 2022</t>
  </si>
  <si>
    <t>Dev-971</t>
  </si>
  <si>
    <t>Dev-974</t>
  </si>
  <si>
    <t>CEMADOJA(01/08/2022)</t>
  </si>
  <si>
    <t>CEMADOJA(01/08/2022)Error de estudio</t>
  </si>
  <si>
    <t>CEMADOJA(02/08/2022)</t>
  </si>
  <si>
    <t>Corporacion de Acueductos y Alcantarillado De Santo Domingo</t>
  </si>
  <si>
    <t>Dev-979</t>
  </si>
  <si>
    <t>Juan Antonio Dalis Cordero</t>
  </si>
  <si>
    <t>Dev-991</t>
  </si>
  <si>
    <t>CEMADOJA(03/08/2022)</t>
  </si>
  <si>
    <t>CEMADOJA(04/08/2022)</t>
  </si>
  <si>
    <t>ARS META SALUD</t>
  </si>
  <si>
    <t>CEMADOJA(05/08/2022)</t>
  </si>
  <si>
    <t>CEMADOJA(06/08/2022)</t>
  </si>
  <si>
    <t>CEMADOJA(07/08/2022)</t>
  </si>
  <si>
    <t>Farmaceutica Avanzada SRL</t>
  </si>
  <si>
    <t>Dev-998</t>
  </si>
  <si>
    <t xml:space="preserve">Franklin Espinal </t>
  </si>
  <si>
    <t>Dev-1000</t>
  </si>
  <si>
    <t>Dev-1003</t>
  </si>
  <si>
    <t>CEMADOJA(08/08/2022)</t>
  </si>
  <si>
    <t>CEMADOJA(09/08/2022)</t>
  </si>
  <si>
    <t>ARS SIMAG</t>
  </si>
  <si>
    <t>Dev-1012</t>
  </si>
  <si>
    <t>ARS YUNEN</t>
  </si>
  <si>
    <t xml:space="preserve">S&amp;S 724, SRL </t>
  </si>
  <si>
    <t>Dev-1021</t>
  </si>
  <si>
    <t>Pago Compensacion Militar Mes de Agosto 2022</t>
  </si>
  <si>
    <t>Dev-1023</t>
  </si>
  <si>
    <t>CEMADOJA(10/08/2022)</t>
  </si>
  <si>
    <t>CEMADOJA(11/08/2022)</t>
  </si>
  <si>
    <t>CEMADOJA(12/08/2022)</t>
  </si>
  <si>
    <t>CEMADOJA(13/08/2022)</t>
  </si>
  <si>
    <t>CEMADOJA(14/08/2022)</t>
  </si>
  <si>
    <t>ARS RESERVAS</t>
  </si>
  <si>
    <t>Dev-1033</t>
  </si>
  <si>
    <t>Unique Representaciones, SRL</t>
  </si>
  <si>
    <t>Dev-1034</t>
  </si>
  <si>
    <t>CEMADOJA(15/08/2022)</t>
  </si>
  <si>
    <t>CEMADOJA(16/08/2022)</t>
  </si>
  <si>
    <t>Dev-1042</t>
  </si>
  <si>
    <t xml:space="preserve">Rossmery Arisleida Jimenez Beltre De Capellan </t>
  </si>
  <si>
    <t>Dev-1044</t>
  </si>
  <si>
    <t>Mpowerment Servicios Tecnicos Empresariales, SRL</t>
  </si>
  <si>
    <t>Dev-1046</t>
  </si>
  <si>
    <t>CEMADOJA(17/08/2022)</t>
  </si>
  <si>
    <t>CEMADOJA(18/08/2022)</t>
  </si>
  <si>
    <t xml:space="preserve">ARS MONUMENTAL </t>
  </si>
  <si>
    <t>CEMADOJA(19/08/2022)</t>
  </si>
  <si>
    <t>CEMADOJA(20/08/2022)</t>
  </si>
  <si>
    <t>CEMADOJA(21/08/2022)</t>
  </si>
  <si>
    <t>Teo Mecanica Autogas, SRL</t>
  </si>
  <si>
    <t>Dev-1056</t>
  </si>
  <si>
    <t>ARS RENACER</t>
  </si>
  <si>
    <t>Dev-1062</t>
  </si>
  <si>
    <t xml:space="preserve">Ventas Diversas Farmarceuticas, SRL </t>
  </si>
  <si>
    <t>Dev-1064</t>
  </si>
  <si>
    <t>Planet Medical Services, SRL</t>
  </si>
  <si>
    <t>Dev-1069</t>
  </si>
  <si>
    <t>CEMADOJA(22/08/2022)</t>
  </si>
  <si>
    <t>CEMADOJA(23/08/2022)</t>
  </si>
  <si>
    <t>Vanez Multiservices, SRL</t>
  </si>
  <si>
    <t>Dev-1072</t>
  </si>
  <si>
    <t>CEMADOJA(24/08/2022)</t>
  </si>
  <si>
    <t>CEMADOJA(25/08/2022)</t>
  </si>
  <si>
    <t>CEMADOJA(26/08/2022)</t>
  </si>
  <si>
    <t>CEMADOJA(27/08/2022)</t>
  </si>
  <si>
    <t>CEMADOJA(28/08/2022)</t>
  </si>
  <si>
    <t>ARS APS</t>
  </si>
  <si>
    <t>Guillermo Jose Rivera Perez</t>
  </si>
  <si>
    <t>Dev-1079</t>
  </si>
  <si>
    <t xml:space="preserve">Anulacion de DEV Unique Prepresentaciones, SRL del 25-07-2022 </t>
  </si>
  <si>
    <t>Dev-1080</t>
  </si>
  <si>
    <t>Dev-1084</t>
  </si>
  <si>
    <t>Dev-1086</t>
  </si>
  <si>
    <t>Dev-1088</t>
  </si>
  <si>
    <t>Canario Diesel SRL</t>
  </si>
  <si>
    <t>Dev-1090</t>
  </si>
  <si>
    <t xml:space="preserve">Ayarilis Sanchez De Mejia </t>
  </si>
  <si>
    <t>Dev-1093</t>
  </si>
  <si>
    <t xml:space="preserve">Generoso Atagracia Gomez </t>
  </si>
  <si>
    <t>Dev-1096</t>
  </si>
  <si>
    <t>Dev-1104</t>
  </si>
  <si>
    <t>Jason Elias Perez Perez</t>
  </si>
  <si>
    <t>Dev-1109</t>
  </si>
  <si>
    <t>Dev-1111</t>
  </si>
  <si>
    <t>Dev-1113</t>
  </si>
  <si>
    <t>CEMADOJA(29/08/2022)</t>
  </si>
  <si>
    <t>CEMADOJA(30/08/2022)</t>
  </si>
  <si>
    <t>Bio Nova, SRL</t>
  </si>
  <si>
    <t>Dev-1119</t>
  </si>
  <si>
    <t>TOTALES AGOSTO 2022</t>
  </si>
  <si>
    <t>Sowey Comercial EIRL</t>
  </si>
  <si>
    <t>Planet Medical Services SRL</t>
  </si>
  <si>
    <t>CEMADOJA(31/10/2022)</t>
  </si>
  <si>
    <t>CEMADOJA(01/11/2022)</t>
  </si>
  <si>
    <t xml:space="preserve">Pago Indemnizacion ex empleados </t>
  </si>
  <si>
    <t>Dev-1440</t>
  </si>
  <si>
    <t xml:space="preserve">Ayuntamiento Distrito Nacional </t>
  </si>
  <si>
    <t>Dev-1442</t>
  </si>
  <si>
    <t>Compañia Dominicana De Telefonos CporA</t>
  </si>
  <si>
    <t>Dev-1444</t>
  </si>
  <si>
    <t>Ventas Diversas Farmaceuticas, SRL</t>
  </si>
  <si>
    <t>Dev-1462</t>
  </si>
  <si>
    <t>CEMADOJA(02/11/2022)</t>
  </si>
  <si>
    <t>CEMADOJA(03/11/2022)</t>
  </si>
  <si>
    <t>Dev-1465</t>
  </si>
  <si>
    <t>CEMADOJA(04/11/2022)</t>
  </si>
  <si>
    <t>CEMADOJA(05/11/2022)</t>
  </si>
  <si>
    <t>CEMADOJA(06/11/2022)</t>
  </si>
  <si>
    <t>Ventas Diversas Farmaceuticas SRL</t>
  </si>
  <si>
    <t>Dev-1469</t>
  </si>
  <si>
    <t>Dev-1478</t>
  </si>
  <si>
    <t>Incentivos Productividad Medicos Agosto 2022</t>
  </si>
  <si>
    <t>Dev-1480</t>
  </si>
  <si>
    <t>Dev-1483</t>
  </si>
  <si>
    <t>CEMADOJA(07/11/2022)</t>
  </si>
  <si>
    <t>CEMADOJA(08/11/2022)</t>
  </si>
  <si>
    <t>ARS GRUPO MEDICO ASOCIADO</t>
  </si>
  <si>
    <t>Mayorka Group, SRL</t>
  </si>
  <si>
    <t>Dev-1491</t>
  </si>
  <si>
    <t>Edyjcsa SRL</t>
  </si>
  <si>
    <t>Dev-1493</t>
  </si>
  <si>
    <t>Alianza Innovadora de Servicios Ambientales SRL</t>
  </si>
  <si>
    <t>Dev-1505</t>
  </si>
  <si>
    <t>Servigo Mag, SRL</t>
  </si>
  <si>
    <t>Dev-1509</t>
  </si>
  <si>
    <t>CEMADOJA(09/11/2022)</t>
  </si>
  <si>
    <t>CEMADOJA(10/11/2022)</t>
  </si>
  <si>
    <t>CEMADOJA(11/11/2022)</t>
  </si>
  <si>
    <t>CEMADOJA(12/11/2022)</t>
  </si>
  <si>
    <t>CEMADOJA(13/11/2022)</t>
  </si>
  <si>
    <t>Altice Dominicana SA</t>
  </si>
  <si>
    <t>Dev-1518</t>
  </si>
  <si>
    <t>farmaceuticas Avanzadas SRL</t>
  </si>
  <si>
    <t>Dev-1522</t>
  </si>
  <si>
    <t>Pago Compensacion Militar mes de noviembre 2022</t>
  </si>
  <si>
    <t>Dev-1527</t>
  </si>
  <si>
    <t>Pago Nomina Temporal mes de Nov. 2022</t>
  </si>
  <si>
    <t>Dev-1529</t>
  </si>
  <si>
    <t>CEMADOJA(14/11/2022)</t>
  </si>
  <si>
    <t>CEMADOJA(15/11/2022)</t>
  </si>
  <si>
    <t>Dev-1537</t>
  </si>
  <si>
    <t>Cano Academy SRL</t>
  </si>
  <si>
    <t>Dev-1544</t>
  </si>
  <si>
    <t>Gastech Comercial SRL</t>
  </si>
  <si>
    <t>Dev-1546</t>
  </si>
  <si>
    <t>Wg Soluciones Medicas SRL</t>
  </si>
  <si>
    <t>Dev-1549</t>
  </si>
  <si>
    <t>CEMADOJA(16/11/2022)</t>
  </si>
  <si>
    <t>CEMADOJA(17/11/2022)</t>
  </si>
  <si>
    <t xml:space="preserve">Franklin Espínal </t>
  </si>
  <si>
    <t>Dev-1554</t>
  </si>
  <si>
    <t xml:space="preserve">Pago Proporcion de Vacaciones Exempleados </t>
  </si>
  <si>
    <t>Dev-1562</t>
  </si>
  <si>
    <t>Dev-1564</t>
  </si>
  <si>
    <t>Dev-1566</t>
  </si>
  <si>
    <t>RD Diesel SRL</t>
  </si>
  <si>
    <t>Dev-1573</t>
  </si>
  <si>
    <t>CEMADOJA(18/11/2022)</t>
  </si>
  <si>
    <t>CEMADOJA(19/11/2022)</t>
  </si>
  <si>
    <t>CEMADOJA(20/11/2022)</t>
  </si>
  <si>
    <t>Gamma Tech By RJ SRL</t>
  </si>
  <si>
    <t>Dev-1584</t>
  </si>
  <si>
    <t>CEMADOJA(21/11/2022)</t>
  </si>
  <si>
    <t>CEMADOJA(22/11/2022)</t>
  </si>
  <si>
    <t>PRIMERA ARS HUMANO</t>
  </si>
  <si>
    <t xml:space="preserve">ARS HUMANO </t>
  </si>
  <si>
    <t>Corporacion de acueducto y alcantarillado de SD</t>
  </si>
  <si>
    <t>Dev-1588</t>
  </si>
  <si>
    <t>Unique Representaciones SRL</t>
  </si>
  <si>
    <t>Dev-1590</t>
  </si>
  <si>
    <t>ARS YUNEN S A</t>
  </si>
  <si>
    <t>Dev-1598</t>
  </si>
  <si>
    <t>Productividad de medicos Julio 2022</t>
  </si>
  <si>
    <t>Dev-1600</t>
  </si>
  <si>
    <t>Dev-1602</t>
  </si>
  <si>
    <t>CEMADOJA(23/11/2022)</t>
  </si>
  <si>
    <t>CEMADOJA(24/11/2022)</t>
  </si>
  <si>
    <t>Ventas Diversas Famaceuticas SRL</t>
  </si>
  <si>
    <t>Dev-1607</t>
  </si>
  <si>
    <t>Fl Betances &amp; Asociados SRL</t>
  </si>
  <si>
    <t>Dev-1612</t>
  </si>
  <si>
    <t>Multiservices Winca SRL</t>
  </si>
  <si>
    <t>Dev-1614</t>
  </si>
  <si>
    <t>CEMADOJA(20/11/2022)completivo</t>
  </si>
  <si>
    <t>CEMADOJA(25/11/2022)</t>
  </si>
  <si>
    <t>CEMADOJA(26/11/2022)</t>
  </si>
  <si>
    <t>CEMADOJA(27/11/2022)</t>
  </si>
  <si>
    <t>IDOPPRIL</t>
  </si>
  <si>
    <t>Nomina Regalia 2022</t>
  </si>
  <si>
    <t>Dev-1625</t>
  </si>
  <si>
    <t>CEMADOJA(28/11/2022)</t>
  </si>
  <si>
    <t>CEMADOJA(29/11/2022)</t>
  </si>
  <si>
    <t>Nomina Regalia Personal Desvinculado 2022</t>
  </si>
  <si>
    <t>Dev-1640</t>
  </si>
  <si>
    <t>ARS COLEGIO MEDICO DOMINICANO</t>
  </si>
  <si>
    <t>452400430004</t>
  </si>
  <si>
    <t>CEMADOJA(30/12/2022)</t>
  </si>
  <si>
    <t>CEMADOJA(31/12/2022)</t>
  </si>
  <si>
    <t>CEMADOJA(01/01/2023)</t>
  </si>
  <si>
    <t>CEMADOJA(02/01/2023)</t>
  </si>
  <si>
    <t>CEMADOJA(03/01/2023)</t>
  </si>
  <si>
    <t>CEMADOJA(03/01/2023)completivo</t>
  </si>
  <si>
    <t>CEMADOJA(04/01/2023)</t>
  </si>
  <si>
    <t>CEMADOJA(05/01/2023)</t>
  </si>
  <si>
    <t>CEMADOJA(04/01/2023)completivo</t>
  </si>
  <si>
    <t>CEMADOJA(06/01/2023)</t>
  </si>
  <si>
    <t>CEMADOJA(07/01/2023)</t>
  </si>
  <si>
    <t>CEMADOJA(08/01/2023)</t>
  </si>
  <si>
    <t>CEMADOJA(09/01/2023)</t>
  </si>
  <si>
    <t>CEMADOJA(10/01/2023)</t>
  </si>
  <si>
    <t>CEMADOJA(11/01/2023)</t>
  </si>
  <si>
    <t>CEMADOJA(12/01/2023)</t>
  </si>
  <si>
    <t xml:space="preserve">ARS SENASA CONTRIBUTIVO </t>
  </si>
  <si>
    <t>CEMADOJA(13/01/2023)</t>
  </si>
  <si>
    <t>CEMADOJA(14/01/2023)</t>
  </si>
  <si>
    <t>CEMADOJA(15/01/2023)</t>
  </si>
  <si>
    <t xml:space="preserve">ARS YUNEN </t>
  </si>
  <si>
    <t>Pago Compensacion Militares Enero 2023</t>
  </si>
  <si>
    <t>CEMADOJA(16/01/2023)</t>
  </si>
  <si>
    <t>CEMADOJA(17/01/2023)</t>
  </si>
  <si>
    <t>ARS IDOPPRIL</t>
  </si>
  <si>
    <t>Corporacion del acueducto y alcantarillado de SD</t>
  </si>
  <si>
    <t>Compañía Dominicana De Telefonos CporA</t>
  </si>
  <si>
    <t>CEMADOJA(18/01/2023)</t>
  </si>
  <si>
    <t>CEMADOJA(19/01/2023)</t>
  </si>
  <si>
    <t xml:space="preserve">ARS META SALUD </t>
  </si>
  <si>
    <t>CEMADOJA(20/01/2023)</t>
  </si>
  <si>
    <t>CEMADOJA(21/01/2023)</t>
  </si>
  <si>
    <t>CEMADOJA(22/01/2023)</t>
  </si>
  <si>
    <t xml:space="preserve">ARS FUTURO </t>
  </si>
  <si>
    <t xml:space="preserve">ARS RENACER </t>
  </si>
  <si>
    <t xml:space="preserve">VISANET </t>
  </si>
  <si>
    <t>CEMADOJA(23/01/2023)</t>
  </si>
  <si>
    <t>CEMADOJA(24/01/2023)</t>
  </si>
  <si>
    <t>CEMADOJA(25/01/2023)</t>
  </si>
  <si>
    <t xml:space="preserve">CEMADOJA(25/01/2023) Error de Estudio </t>
  </si>
  <si>
    <t>ARS APS S.A</t>
  </si>
  <si>
    <t>ARA HUMANO</t>
  </si>
  <si>
    <t>CEMADOJA(26/01/2023)</t>
  </si>
  <si>
    <t>Alianza Innovadora De Servicios Ambientales SRL</t>
  </si>
  <si>
    <t>CEMADOJA(27/01/2023)</t>
  </si>
  <si>
    <t>CEMADOJA(28/01/2023)</t>
  </si>
  <si>
    <t>CEMADOJA(29/01/2023)</t>
  </si>
  <si>
    <t>CEMADOJA(30/01/2023)</t>
  </si>
  <si>
    <t>Pago Coordinación de Medico Mayo-Noviembre 2022</t>
  </si>
  <si>
    <t>Pago Productividad Medico Medicos Septiembre 2022</t>
  </si>
  <si>
    <t>Pago Productividad Medico Medicos Noviembre 2022</t>
  </si>
  <si>
    <t>546642195</t>
  </si>
  <si>
    <t>546642193</t>
  </si>
  <si>
    <t>546642194</t>
  </si>
  <si>
    <t>546642192</t>
  </si>
  <si>
    <t>546643554</t>
  </si>
  <si>
    <t>546549787</t>
  </si>
  <si>
    <t>546549789</t>
  </si>
  <si>
    <t>546549788</t>
  </si>
  <si>
    <t>452400430010</t>
  </si>
  <si>
    <t>546550541</t>
  </si>
  <si>
    <t>546550537</t>
  </si>
  <si>
    <t>546550539</t>
  </si>
  <si>
    <t>546550538</t>
  </si>
  <si>
    <t>546550540</t>
  </si>
  <si>
    <t>546551302</t>
  </si>
  <si>
    <t>546551596</t>
  </si>
  <si>
    <t>546551595</t>
  </si>
  <si>
    <t>452400430041</t>
  </si>
  <si>
    <t>546551836</t>
  </si>
  <si>
    <t>546551837</t>
  </si>
  <si>
    <t>546551838</t>
  </si>
  <si>
    <t>452400544093</t>
  </si>
  <si>
    <t>Dev-6</t>
  </si>
  <si>
    <t>550627043</t>
  </si>
  <si>
    <t>550627042</t>
  </si>
  <si>
    <t>Dev-10</t>
  </si>
  <si>
    <t>452810140071</t>
  </si>
  <si>
    <t>Dev-12</t>
  </si>
  <si>
    <t>Dev-14</t>
  </si>
  <si>
    <t>Dev16</t>
  </si>
  <si>
    <t>550544242</t>
  </si>
  <si>
    <t>550544241</t>
  </si>
  <si>
    <t>20880960</t>
  </si>
  <si>
    <t>452400541315</t>
  </si>
  <si>
    <t>452400546182</t>
  </si>
  <si>
    <t>550547830</t>
  </si>
  <si>
    <t>550547829</t>
  </si>
  <si>
    <t>550547828</t>
  </si>
  <si>
    <t>452400450003</t>
  </si>
  <si>
    <t>452400549601</t>
  </si>
  <si>
    <t>550731287</t>
  </si>
  <si>
    <t>550731286</t>
  </si>
  <si>
    <t>550730888</t>
  </si>
  <si>
    <t>550730889</t>
  </si>
  <si>
    <t>20880961</t>
  </si>
  <si>
    <t>20880962</t>
  </si>
  <si>
    <t>20880963</t>
  </si>
  <si>
    <t>550730890</t>
  </si>
  <si>
    <t>452400543870</t>
  </si>
  <si>
    <t>Dev-39</t>
  </si>
  <si>
    <t>Dev-43</t>
  </si>
  <si>
    <t>Dev-47</t>
  </si>
  <si>
    <t>550729905</t>
  </si>
  <si>
    <t>550729907</t>
  </si>
  <si>
    <t>550729908</t>
  </si>
  <si>
    <t>550729906</t>
  </si>
  <si>
    <t>Dev-50</t>
  </si>
  <si>
    <t>Dev-53</t>
  </si>
  <si>
    <t>Dev-55</t>
  </si>
  <si>
    <r>
      <t xml:space="preserve">Del   </t>
    </r>
    <r>
      <rPr>
        <b/>
        <u val="single"/>
        <sz val="14"/>
        <rFont val="Arial"/>
        <family val="2"/>
      </rPr>
      <t>1ro.</t>
    </r>
    <r>
      <rPr>
        <b/>
        <sz val="14"/>
        <rFont val="Arial"/>
        <family val="2"/>
      </rPr>
      <t xml:space="preserve">   al  </t>
    </r>
    <r>
      <rPr>
        <b/>
        <u val="single"/>
        <sz val="14"/>
        <rFont val="Arial"/>
        <family val="2"/>
      </rPr>
      <t xml:space="preserve"> 31</t>
    </r>
    <r>
      <rPr>
        <b/>
        <sz val="14"/>
        <rFont val="Arial"/>
        <family val="2"/>
      </rPr>
      <t xml:space="preserve">  de Enero del  </t>
    </r>
    <r>
      <rPr>
        <b/>
        <u val="single"/>
        <sz val="14"/>
        <rFont val="Arial"/>
        <family val="2"/>
      </rPr>
      <t>2023</t>
    </r>
  </si>
</sst>
</file>

<file path=xl/styles.xml><?xml version="1.0" encoding="utf-8"?>
<styleSheet xmlns="http://schemas.openxmlformats.org/spreadsheetml/2006/main">
  <numFmts count="43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mmm\-yyyy"/>
    <numFmt numFmtId="196" formatCode="[$-1C0A]h:mm:ss\ AM/PM"/>
    <numFmt numFmtId="197" formatCode="_(* #,##0.0_);_(* \(#,##0.0\);_(* &quot;-&quot;??_);_(@_)"/>
    <numFmt numFmtId="198" formatCode="#,##0.00_ ;[Red]\-#,##0.00\ "/>
  </numFmts>
  <fonts count="7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28"/>
      <color indexed="8"/>
      <name val="Calibri"/>
      <family val="2"/>
    </font>
    <font>
      <sz val="2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28"/>
      <color theme="1"/>
      <name val="Calibri"/>
      <family val="2"/>
    </font>
    <font>
      <sz val="22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5" fillId="0" borderId="8" applyNumberFormat="0" applyFill="0" applyAlignment="0" applyProtection="0"/>
    <xf numFmtId="0" fontId="64" fillId="0" borderId="9" applyNumberFormat="0" applyFill="0" applyAlignment="0" applyProtection="0"/>
  </cellStyleXfs>
  <cellXfs count="191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65" fillId="0" borderId="0" xfId="0" applyFont="1" applyBorder="1" applyAlignment="1">
      <alignment vertical="center" wrapText="1"/>
    </xf>
    <xf numFmtId="0" fontId="66" fillId="0" borderId="0" xfId="0" applyFont="1" applyBorder="1" applyAlignment="1">
      <alignment vertical="center" wrapText="1"/>
    </xf>
    <xf numFmtId="0" fontId="67" fillId="0" borderId="0" xfId="0" applyFont="1" applyBorder="1" applyAlignment="1">
      <alignment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right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4" fontId="7" fillId="33" borderId="0" xfId="0" applyNumberFormat="1" applyFont="1" applyFill="1" applyAlignment="1">
      <alignment vertical="center"/>
    </xf>
    <xf numFmtId="4" fontId="3" fillId="33" borderId="17" xfId="0" applyNumberFormat="1" applyFont="1" applyFill="1" applyBorder="1" applyAlignment="1">
      <alignment horizontal="right" vertical="center"/>
    </xf>
    <xf numFmtId="4" fontId="12" fillId="0" borderId="18" xfId="0" applyNumberFormat="1" applyFont="1" applyFill="1" applyBorder="1" applyAlignment="1">
      <alignment horizontal="right"/>
    </xf>
    <xf numFmtId="4" fontId="8" fillId="0" borderId="18" xfId="0" applyNumberFormat="1" applyFont="1" applyFill="1" applyBorder="1" applyAlignment="1">
      <alignment horizontal="right"/>
    </xf>
    <xf numFmtId="0" fontId="12" fillId="0" borderId="18" xfId="0" applyFont="1" applyFill="1" applyBorder="1" applyAlignment="1">
      <alignment/>
    </xf>
    <xf numFmtId="0" fontId="8" fillId="0" borderId="18" xfId="0" applyFont="1" applyFill="1" applyBorder="1" applyAlignment="1">
      <alignment horizontal="center" vertical="center"/>
    </xf>
    <xf numFmtId="171" fontId="0" fillId="33" borderId="0" xfId="49" applyFont="1" applyFill="1" applyAlignment="1">
      <alignment vertical="center"/>
    </xf>
    <xf numFmtId="171" fontId="6" fillId="34" borderId="0" xfId="49" applyFont="1" applyFill="1" applyBorder="1" applyAlignment="1">
      <alignment horizontal="center" vertical="center" wrapText="1"/>
    </xf>
    <xf numFmtId="171" fontId="6" fillId="33" borderId="0" xfId="49" applyFont="1" applyFill="1" applyBorder="1" applyAlignment="1">
      <alignment horizontal="right" vertical="center"/>
    </xf>
    <xf numFmtId="171" fontId="7" fillId="0" borderId="0" xfId="49" applyFont="1" applyAlignment="1">
      <alignment vertical="center"/>
    </xf>
    <xf numFmtId="171" fontId="1" fillId="0" borderId="0" xfId="49" applyFont="1" applyAlignment="1">
      <alignment vertical="center"/>
    </xf>
    <xf numFmtId="171" fontId="0" fillId="0" borderId="0" xfId="49" applyFont="1" applyAlignment="1">
      <alignment vertical="center"/>
    </xf>
    <xf numFmtId="43" fontId="6" fillId="34" borderId="19" xfId="0" applyNumberFormat="1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14" fontId="12" fillId="0" borderId="22" xfId="0" applyNumberFormat="1" applyFont="1" applyFill="1" applyBorder="1" applyAlignment="1">
      <alignment horizontal="center"/>
    </xf>
    <xf numFmtId="4" fontId="11" fillId="33" borderId="23" xfId="0" applyNumberFormat="1" applyFont="1" applyFill="1" applyBorder="1" applyAlignment="1">
      <alignment horizontal="right" vertical="center"/>
    </xf>
    <xf numFmtId="4" fontId="3" fillId="33" borderId="24" xfId="0" applyNumberFormat="1" applyFont="1" applyFill="1" applyBorder="1" applyAlignment="1">
      <alignment horizontal="right" vertical="center"/>
    </xf>
    <xf numFmtId="171" fontId="3" fillId="33" borderId="25" xfId="49" applyFont="1" applyFill="1" applyBorder="1" applyAlignment="1">
      <alignment horizontal="right" vertical="center"/>
    </xf>
    <xf numFmtId="4" fontId="3" fillId="33" borderId="25" xfId="0" applyNumberFormat="1" applyFont="1" applyFill="1" applyBorder="1" applyAlignment="1">
      <alignment horizontal="right" vertical="center"/>
    </xf>
    <xf numFmtId="4" fontId="3" fillId="33" borderId="26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" fontId="0" fillId="33" borderId="0" xfId="0" applyNumberFormat="1" applyFill="1" applyAlignment="1">
      <alignment horizontal="center" vertical="center"/>
    </xf>
    <xf numFmtId="1" fontId="6" fillId="34" borderId="12" xfId="0" applyNumberFormat="1" applyFont="1" applyFill="1" applyBorder="1" applyAlignment="1">
      <alignment horizontal="center" vertical="center" wrapText="1"/>
    </xf>
    <xf numFmtId="1" fontId="3" fillId="33" borderId="17" xfId="0" applyNumberFormat="1" applyFont="1" applyFill="1" applyBorder="1" applyAlignment="1">
      <alignment horizontal="center" vertical="center"/>
    </xf>
    <xf numFmtId="1" fontId="6" fillId="33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33" borderId="0" xfId="0" applyFill="1" applyAlignment="1">
      <alignment horizontal="right" vertical="top"/>
    </xf>
    <xf numFmtId="4" fontId="12" fillId="0" borderId="18" xfId="0" applyNumberFormat="1" applyFont="1" applyFill="1" applyBorder="1" applyAlignment="1">
      <alignment horizontal="right" vertical="top"/>
    </xf>
    <xf numFmtId="4" fontId="3" fillId="33" borderId="25" xfId="0" applyNumberFormat="1" applyFont="1" applyFill="1" applyBorder="1" applyAlignment="1">
      <alignment horizontal="right" vertical="top"/>
    </xf>
    <xf numFmtId="4" fontId="6" fillId="33" borderId="0" xfId="0" applyNumberFormat="1" applyFont="1" applyFill="1" applyBorder="1" applyAlignment="1">
      <alignment horizontal="right" vertical="top"/>
    </xf>
    <xf numFmtId="4" fontId="7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12" fontId="12" fillId="0" borderId="18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top"/>
    </xf>
    <xf numFmtId="4" fontId="7" fillId="0" borderId="0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1" fontId="7" fillId="0" borderId="0" xfId="49" applyFont="1" applyBorder="1" applyAlignment="1">
      <alignment vertical="center"/>
    </xf>
    <xf numFmtId="4" fontId="7" fillId="0" borderId="0" xfId="0" applyNumberFormat="1" applyFont="1" applyBorder="1" applyAlignment="1">
      <alignment horizontal="right" vertical="top"/>
    </xf>
    <xf numFmtId="0" fontId="7" fillId="33" borderId="2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17" fontId="16" fillId="0" borderId="0" xfId="0" applyNumberFormat="1" applyFont="1" applyFill="1" applyAlignment="1">
      <alignment horizontal="center" wrapText="1"/>
    </xf>
    <xf numFmtId="0" fontId="16" fillId="0" borderId="0" xfId="0" applyFont="1" applyFill="1" applyAlignment="1">
      <alignment wrapText="1"/>
    </xf>
    <xf numFmtId="0" fontId="16" fillId="0" borderId="0" xfId="0" applyFont="1" applyFill="1" applyAlignment="1">
      <alignment horizontal="center" vertical="center" wrapText="1"/>
    </xf>
    <xf numFmtId="12" fontId="17" fillId="0" borderId="0" xfId="0" applyNumberFormat="1" applyFont="1" applyFill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15" fillId="0" borderId="10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171" fontId="18" fillId="0" borderId="28" xfId="0" applyNumberFormat="1" applyFont="1" applyFill="1" applyBorder="1" applyAlignment="1">
      <alignment horizontal="center"/>
    </xf>
    <xf numFmtId="0" fontId="15" fillId="0" borderId="29" xfId="0" applyFont="1" applyFill="1" applyBorder="1" applyAlignment="1">
      <alignment horizontal="center"/>
    </xf>
    <xf numFmtId="0" fontId="18" fillId="0" borderId="24" xfId="0" applyFont="1" applyFill="1" applyBorder="1" applyAlignment="1">
      <alignment/>
    </xf>
    <xf numFmtId="12" fontId="13" fillId="0" borderId="30" xfId="0" applyNumberFormat="1" applyFont="1" applyFill="1" applyBorder="1" applyAlignment="1">
      <alignment horizontal="center" vertical="center"/>
    </xf>
    <xf numFmtId="171" fontId="18" fillId="0" borderId="31" xfId="0" applyNumberFormat="1" applyFont="1" applyFill="1" applyBorder="1" applyAlignment="1">
      <alignment horizontal="center"/>
    </xf>
    <xf numFmtId="4" fontId="18" fillId="0" borderId="31" xfId="0" applyNumberFormat="1" applyFont="1" applyFill="1" applyBorder="1" applyAlignment="1">
      <alignment horizontal="right" wrapText="1"/>
    </xf>
    <xf numFmtId="4" fontId="18" fillId="0" borderId="32" xfId="0" applyNumberFormat="1" applyFont="1" applyFill="1" applyBorder="1" applyAlignment="1">
      <alignment horizontal="right"/>
    </xf>
    <xf numFmtId="4" fontId="13" fillId="0" borderId="33" xfId="0" applyNumberFormat="1" applyFont="1" applyFill="1" applyBorder="1" applyAlignment="1">
      <alignment horizontal="center"/>
    </xf>
    <xf numFmtId="171" fontId="18" fillId="0" borderId="34" xfId="0" applyNumberFormat="1" applyFont="1" applyFill="1" applyBorder="1" applyAlignment="1">
      <alignment horizontal="center"/>
    </xf>
    <xf numFmtId="14" fontId="19" fillId="0" borderId="35" xfId="0" applyNumberFormat="1" applyFont="1" applyFill="1" applyBorder="1" applyAlignment="1">
      <alignment horizontal="center"/>
    </xf>
    <xf numFmtId="14" fontId="15" fillId="0" borderId="36" xfId="0" applyNumberFormat="1" applyFont="1" applyFill="1" applyBorder="1" applyAlignment="1">
      <alignment horizontal="center"/>
    </xf>
    <xf numFmtId="0" fontId="18" fillId="0" borderId="37" xfId="0" applyFont="1" applyFill="1" applyBorder="1" applyAlignment="1">
      <alignment/>
    </xf>
    <xf numFmtId="12" fontId="13" fillId="0" borderId="37" xfId="0" applyNumberFormat="1" applyFont="1" applyFill="1" applyBorder="1" applyAlignment="1">
      <alignment horizontal="center" vertical="center"/>
    </xf>
    <xf numFmtId="171" fontId="18" fillId="0" borderId="37" xfId="0" applyNumberFormat="1" applyFont="1" applyFill="1" applyBorder="1" applyAlignment="1">
      <alignment horizontal="center"/>
    </xf>
    <xf numFmtId="171" fontId="18" fillId="0" borderId="37" xfId="0" applyNumberFormat="1" applyFont="1" applyFill="1" applyBorder="1" applyAlignment="1">
      <alignment horizontal="right"/>
    </xf>
    <xf numFmtId="14" fontId="68" fillId="0" borderId="36" xfId="0" applyNumberFormat="1" applyFont="1" applyFill="1" applyBorder="1" applyAlignment="1">
      <alignment horizontal="center" vertical="center"/>
    </xf>
    <xf numFmtId="0" fontId="69" fillId="0" borderId="37" xfId="0" applyFont="1" applyFill="1" applyBorder="1" applyAlignment="1">
      <alignment/>
    </xf>
    <xf numFmtId="0" fontId="68" fillId="0" borderId="37" xfId="0" applyFont="1" applyFill="1" applyBorder="1" applyAlignment="1">
      <alignment horizontal="center" vertical="center"/>
    </xf>
    <xf numFmtId="12" fontId="70" fillId="0" borderId="37" xfId="0" applyNumberFormat="1" applyFont="1" applyFill="1" applyBorder="1" applyAlignment="1">
      <alignment horizontal="center" vertical="center"/>
    </xf>
    <xf numFmtId="171" fontId="69" fillId="0" borderId="37" xfId="0" applyNumberFormat="1" applyFont="1" applyFill="1" applyBorder="1" applyAlignment="1">
      <alignment horizontal="center"/>
    </xf>
    <xf numFmtId="171" fontId="69" fillId="0" borderId="37" xfId="0" applyNumberFormat="1" applyFont="1" applyFill="1" applyBorder="1" applyAlignment="1">
      <alignment horizontal="right"/>
    </xf>
    <xf numFmtId="0" fontId="17" fillId="0" borderId="36" xfId="0" applyFont="1" applyFill="1" applyBorder="1" applyAlignment="1">
      <alignment/>
    </xf>
    <xf numFmtId="171" fontId="17" fillId="0" borderId="37" xfId="0" applyNumberFormat="1" applyFont="1" applyFill="1" applyBorder="1" applyAlignment="1">
      <alignment horizontal="center" vertical="center"/>
    </xf>
    <xf numFmtId="171" fontId="1" fillId="0" borderId="37" xfId="49" applyFont="1" applyFill="1" applyBorder="1" applyAlignment="1">
      <alignment/>
    </xf>
    <xf numFmtId="0" fontId="17" fillId="0" borderId="37" xfId="0" applyFont="1" applyFill="1" applyBorder="1" applyAlignment="1">
      <alignment/>
    </xf>
    <xf numFmtId="0" fontId="17" fillId="0" borderId="37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/>
    </xf>
    <xf numFmtId="0" fontId="20" fillId="0" borderId="35" xfId="0" applyFont="1" applyFill="1" applyBorder="1" applyAlignment="1">
      <alignment/>
    </xf>
    <xf numFmtId="0" fontId="20" fillId="0" borderId="35" xfId="0" applyFont="1" applyFill="1" applyBorder="1" applyAlignment="1">
      <alignment horizontal="center" vertical="center"/>
    </xf>
    <xf numFmtId="12" fontId="13" fillId="0" borderId="35" xfId="0" applyNumberFormat="1" applyFont="1" applyFill="1" applyBorder="1" applyAlignment="1">
      <alignment horizontal="center" vertical="center"/>
    </xf>
    <xf numFmtId="171" fontId="20" fillId="0" borderId="35" xfId="0" applyNumberFormat="1" applyFont="1" applyFill="1" applyBorder="1" applyAlignment="1">
      <alignment horizontal="center"/>
    </xf>
    <xf numFmtId="4" fontId="20" fillId="0" borderId="35" xfId="0" applyNumberFormat="1" applyFont="1" applyFill="1" applyBorder="1" applyAlignment="1">
      <alignment horizontal="right"/>
    </xf>
    <xf numFmtId="4" fontId="17" fillId="0" borderId="35" xfId="0" applyNumberFormat="1" applyFont="1" applyFill="1" applyBorder="1" applyAlignment="1">
      <alignment horizontal="right"/>
    </xf>
    <xf numFmtId="171" fontId="16" fillId="0" borderId="35" xfId="0" applyNumberFormat="1" applyFont="1" applyFill="1" applyBorder="1" applyAlignment="1">
      <alignment horizontal="right"/>
    </xf>
    <xf numFmtId="0" fontId="18" fillId="0" borderId="36" xfId="0" applyFont="1" applyFill="1" applyBorder="1" applyAlignment="1">
      <alignment horizontal="center" vertical="center"/>
    </xf>
    <xf numFmtId="12" fontId="13" fillId="0" borderId="36" xfId="0" applyNumberFormat="1" applyFont="1" applyFill="1" applyBorder="1" applyAlignment="1">
      <alignment horizontal="center" vertical="center"/>
    </xf>
    <xf numFmtId="171" fontId="18" fillId="0" borderId="36" xfId="0" applyNumberFormat="1" applyFont="1" applyFill="1" applyBorder="1" applyAlignment="1">
      <alignment horizontal="center"/>
    </xf>
    <xf numFmtId="4" fontId="18" fillId="0" borderId="36" xfId="0" applyNumberFormat="1" applyFont="1" applyFill="1" applyBorder="1" applyAlignment="1">
      <alignment horizontal="right"/>
    </xf>
    <xf numFmtId="4" fontId="13" fillId="0" borderId="36" xfId="0" applyNumberFormat="1" applyFont="1" applyFill="1" applyBorder="1" applyAlignment="1">
      <alignment horizontal="right"/>
    </xf>
    <xf numFmtId="171" fontId="18" fillId="0" borderId="36" xfId="0" applyNumberFormat="1" applyFont="1" applyFill="1" applyBorder="1" applyAlignment="1">
      <alignment horizontal="right"/>
    </xf>
    <xf numFmtId="171" fontId="69" fillId="0" borderId="36" xfId="0" applyNumberFormat="1" applyFont="1" applyFill="1" applyBorder="1" applyAlignment="1">
      <alignment horizontal="center"/>
    </xf>
    <xf numFmtId="4" fontId="69" fillId="0" borderId="36" xfId="0" applyNumberFormat="1" applyFont="1" applyFill="1" applyBorder="1" applyAlignment="1">
      <alignment horizontal="right"/>
    </xf>
    <xf numFmtId="14" fontId="18" fillId="0" borderId="36" xfId="0" applyNumberFormat="1" applyFont="1" applyFill="1" applyBorder="1" applyAlignment="1">
      <alignment horizontal="center"/>
    </xf>
    <xf numFmtId="171" fontId="20" fillId="0" borderId="37" xfId="0" applyNumberFormat="1" applyFont="1" applyFill="1" applyBorder="1" applyAlignment="1">
      <alignment horizontal="right"/>
    </xf>
    <xf numFmtId="0" fontId="20" fillId="0" borderId="38" xfId="0" applyFont="1" applyFill="1" applyBorder="1" applyAlignment="1">
      <alignment/>
    </xf>
    <xf numFmtId="0" fontId="19" fillId="0" borderId="38" xfId="0" applyFont="1" applyFill="1" applyBorder="1" applyAlignment="1">
      <alignment horizontal="center" vertical="center"/>
    </xf>
    <xf numFmtId="12" fontId="13" fillId="0" borderId="38" xfId="0" applyNumberFormat="1" applyFont="1" applyFill="1" applyBorder="1" applyAlignment="1">
      <alignment horizontal="center" vertical="center"/>
    </xf>
    <xf numFmtId="171" fontId="16" fillId="0" borderId="38" xfId="0" applyNumberFormat="1" applyFont="1" applyFill="1" applyBorder="1" applyAlignment="1">
      <alignment horizontal="right"/>
    </xf>
    <xf numFmtId="171" fontId="17" fillId="0" borderId="38" xfId="0" applyNumberFormat="1" applyFont="1" applyFill="1" applyBorder="1" applyAlignment="1">
      <alignment horizontal="right"/>
    </xf>
    <xf numFmtId="0" fontId="15" fillId="0" borderId="0" xfId="0" applyFont="1" applyFill="1" applyAlignment="1">
      <alignment horizontal="center"/>
    </xf>
    <xf numFmtId="0" fontId="20" fillId="0" borderId="36" xfId="0" applyFont="1" applyFill="1" applyBorder="1" applyAlignment="1">
      <alignment/>
    </xf>
    <xf numFmtId="0" fontId="19" fillId="0" borderId="0" xfId="0" applyFont="1" applyFill="1" applyAlignment="1">
      <alignment horizontal="center" vertical="center"/>
    </xf>
    <xf numFmtId="171" fontId="20" fillId="0" borderId="0" xfId="0" applyNumberFormat="1" applyFont="1" applyFill="1" applyAlignment="1">
      <alignment horizontal="center"/>
    </xf>
    <xf numFmtId="4" fontId="20" fillId="0" borderId="37" xfId="0" applyNumberFormat="1" applyFont="1" applyFill="1" applyBorder="1" applyAlignment="1">
      <alignment horizontal="right"/>
    </xf>
    <xf numFmtId="4" fontId="20" fillId="0" borderId="0" xfId="0" applyNumberFormat="1" applyFont="1" applyFill="1" applyAlignment="1">
      <alignment horizontal="right"/>
    </xf>
    <xf numFmtId="4" fontId="17" fillId="0" borderId="37" xfId="0" applyNumberFormat="1" applyFont="1" applyFill="1" applyBorder="1" applyAlignment="1">
      <alignment horizontal="right"/>
    </xf>
    <xf numFmtId="0" fontId="15" fillId="0" borderId="0" xfId="0" applyFont="1" applyFill="1" applyAlignment="1">
      <alignment horizontal="center" vertical="center"/>
    </xf>
    <xf numFmtId="171" fontId="18" fillId="0" borderId="0" xfId="0" applyNumberFormat="1" applyFont="1" applyFill="1" applyAlignment="1">
      <alignment horizontal="center"/>
    </xf>
    <xf numFmtId="4" fontId="18" fillId="0" borderId="37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right"/>
    </xf>
    <xf numFmtId="171" fontId="21" fillId="0" borderId="37" xfId="0" applyNumberFormat="1" applyFont="1" applyFill="1" applyBorder="1" applyAlignment="1">
      <alignment horizontal="right"/>
    </xf>
    <xf numFmtId="0" fontId="0" fillId="0" borderId="37" xfId="0" applyBorder="1" applyAlignment="1">
      <alignment/>
    </xf>
    <xf numFmtId="0" fontId="0" fillId="0" borderId="37" xfId="0" applyFont="1" applyBorder="1" applyAlignment="1">
      <alignment/>
    </xf>
    <xf numFmtId="4" fontId="13" fillId="0" borderId="37" xfId="0" applyNumberFormat="1" applyFont="1" applyFill="1" applyBorder="1" applyAlignment="1">
      <alignment horizontal="right"/>
    </xf>
    <xf numFmtId="0" fontId="21" fillId="0" borderId="36" xfId="0" applyFont="1" applyFill="1" applyBorder="1" applyAlignment="1">
      <alignment wrapText="1"/>
    </xf>
    <xf numFmtId="0" fontId="13" fillId="0" borderId="37" xfId="0" applyFont="1" applyFill="1" applyBorder="1" applyAlignment="1">
      <alignment/>
    </xf>
    <xf numFmtId="171" fontId="21" fillId="0" borderId="0" xfId="0" applyNumberFormat="1" applyFont="1" applyFill="1" applyBorder="1" applyAlignment="1">
      <alignment horizontal="right"/>
    </xf>
    <xf numFmtId="171" fontId="13" fillId="0" borderId="37" xfId="0" applyNumberFormat="1" applyFont="1" applyFill="1" applyBorder="1" applyAlignment="1">
      <alignment horizontal="right"/>
    </xf>
    <xf numFmtId="14" fontId="15" fillId="0" borderId="0" xfId="0" applyNumberFormat="1" applyFont="1" applyFill="1" applyBorder="1" applyAlignment="1">
      <alignment horizontal="center"/>
    </xf>
    <xf numFmtId="12" fontId="13" fillId="0" borderId="37" xfId="49" applyNumberFormat="1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left" wrapText="1"/>
    </xf>
    <xf numFmtId="0" fontId="18" fillId="0" borderId="39" xfId="0" applyFont="1" applyFill="1" applyBorder="1" applyAlignment="1">
      <alignment/>
    </xf>
    <xf numFmtId="171" fontId="21" fillId="0" borderId="39" xfId="0" applyNumberFormat="1" applyFont="1" applyFill="1" applyBorder="1" applyAlignment="1">
      <alignment horizontal="right"/>
    </xf>
    <xf numFmtId="171" fontId="13" fillId="0" borderId="39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171" fontId="12" fillId="0" borderId="18" xfId="49" applyFont="1" applyFill="1" applyBorder="1" applyAlignment="1">
      <alignment horizontal="right" vertical="top"/>
    </xf>
    <xf numFmtId="0" fontId="3" fillId="33" borderId="0" xfId="0" applyFont="1" applyFill="1" applyAlignment="1">
      <alignment horizontal="center" vertical="center" wrapText="1"/>
    </xf>
    <xf numFmtId="14" fontId="6" fillId="34" borderId="40" xfId="0" applyNumberFormat="1" applyFont="1" applyFill="1" applyBorder="1" applyAlignment="1">
      <alignment horizontal="center" vertical="center" wrapText="1"/>
    </xf>
    <xf numFmtId="14" fontId="6" fillId="34" borderId="4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34" borderId="42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/>
    </xf>
    <xf numFmtId="0" fontId="6" fillId="34" borderId="43" xfId="0" applyFont="1" applyFill="1" applyBorder="1" applyAlignment="1">
      <alignment horizontal="center" vertical="center"/>
    </xf>
    <xf numFmtId="0" fontId="6" fillId="34" borderId="44" xfId="0" applyFont="1" applyFill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/>
    </xf>
    <xf numFmtId="0" fontId="18" fillId="0" borderId="43" xfId="0" applyFont="1" applyFill="1" applyBorder="1" applyAlignment="1">
      <alignment horizontal="center"/>
    </xf>
    <xf numFmtId="0" fontId="18" fillId="0" borderId="44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2</xdr:row>
      <xdr:rowOff>28575</xdr:rowOff>
    </xdr:from>
    <xdr:to>
      <xdr:col>2</xdr:col>
      <xdr:colOff>695325</xdr:colOff>
      <xdr:row>8</xdr:row>
      <xdr:rowOff>85725</xdr:rowOff>
    </xdr:to>
    <xdr:pic>
      <xdr:nvPicPr>
        <xdr:cNvPr id="1" name="Imagen 1" descr="C:\Users\virgilior\AppData\Local\Microsoft\Windows\INetCache\IE\TKFA75HG\image0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0"/>
          <a:ext cx="16954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1</xdr:row>
      <xdr:rowOff>161925</xdr:rowOff>
    </xdr:from>
    <xdr:to>
      <xdr:col>8</xdr:col>
      <xdr:colOff>581025</xdr:colOff>
      <xdr:row>38</xdr:row>
      <xdr:rowOff>142875</xdr:rowOff>
    </xdr:to>
    <xdr:pic>
      <xdr:nvPicPr>
        <xdr:cNvPr id="2" name="Imagen 2" descr="http://www.lajornadadigital.do/wp-content/uploads/2018/01/LOGOS-D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72625" y="352425"/>
          <a:ext cx="26289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9"/>
  <sheetViews>
    <sheetView tabSelected="1" zoomScale="70" zoomScaleNormal="70" zoomScaleSheetLayoutView="70" zoomScalePageLayoutView="0" workbookViewId="0" topLeftCell="B4">
      <selection activeCell="D18" sqref="D18"/>
    </sheetView>
  </sheetViews>
  <sheetFormatPr defaultColWidth="9.140625" defaultRowHeight="12.75"/>
  <cols>
    <col min="1" max="1" width="8.140625" style="1" hidden="1" customWidth="1"/>
    <col min="2" max="2" width="18.8515625" style="1" customWidth="1"/>
    <col min="3" max="3" width="26.57421875" style="57" customWidth="1"/>
    <col min="4" max="4" width="50.00390625" style="1" customWidth="1"/>
    <col min="5" max="5" width="24.7109375" style="35" customWidth="1"/>
    <col min="6" max="6" width="22.57421875" style="67" customWidth="1"/>
    <col min="7" max="7" width="7.140625" style="1" customWidth="1"/>
    <col min="8" max="8" width="24.421875" style="1" customWidth="1"/>
    <col min="9" max="9" width="14.00390625" style="12" bestFit="1" customWidth="1"/>
    <col min="10" max="12" width="9.140625" style="12" customWidth="1"/>
    <col min="13" max="18" width="9.140625" style="1" customWidth="1"/>
    <col min="19" max="19" width="17.421875" style="1" customWidth="1"/>
    <col min="20" max="16384" width="9.140625" style="1" customWidth="1"/>
  </cols>
  <sheetData>
    <row r="1" spans="3:6" s="12" customFormat="1" ht="15" customHeight="1">
      <c r="C1" s="49"/>
      <c r="E1" s="30"/>
      <c r="F1" s="58"/>
    </row>
    <row r="2" spans="3:6" s="12" customFormat="1" ht="12.75">
      <c r="C2" s="49"/>
      <c r="E2" s="30"/>
      <c r="F2" s="58"/>
    </row>
    <row r="3" spans="1:10" s="12" customFormat="1" ht="21" customHeight="1">
      <c r="A3" s="177" t="s">
        <v>9</v>
      </c>
      <c r="B3" s="177"/>
      <c r="C3" s="177"/>
      <c r="D3" s="177"/>
      <c r="E3" s="177"/>
      <c r="F3" s="177"/>
      <c r="G3" s="177"/>
      <c r="H3" s="177"/>
      <c r="I3" s="13"/>
      <c r="J3" s="13"/>
    </row>
    <row r="4" spans="1:8" s="12" customFormat="1" ht="4.5" customHeight="1">
      <c r="A4" s="177"/>
      <c r="B4" s="177"/>
      <c r="C4" s="177"/>
      <c r="D4" s="177"/>
      <c r="E4" s="177"/>
      <c r="F4" s="177"/>
      <c r="G4" s="177"/>
      <c r="H4" s="177"/>
    </row>
    <row r="5" spans="1:10" s="12" customFormat="1" ht="23.25" customHeight="1">
      <c r="A5" s="178" t="s">
        <v>10</v>
      </c>
      <c r="B5" s="178"/>
      <c r="C5" s="178"/>
      <c r="D5" s="178"/>
      <c r="E5" s="178"/>
      <c r="F5" s="178"/>
      <c r="G5" s="178"/>
      <c r="H5" s="178"/>
      <c r="I5" s="14"/>
      <c r="J5" s="14"/>
    </row>
    <row r="6" spans="1:10" s="12" customFormat="1" ht="20.25" customHeight="1">
      <c r="A6" s="179" t="s">
        <v>11</v>
      </c>
      <c r="B6" s="179"/>
      <c r="C6" s="179"/>
      <c r="D6" s="179"/>
      <c r="E6" s="179"/>
      <c r="F6" s="179"/>
      <c r="G6" s="179"/>
      <c r="H6" s="179"/>
      <c r="I6" s="15"/>
      <c r="J6" s="15"/>
    </row>
    <row r="7" spans="1:8" s="12" customFormat="1" ht="20.25">
      <c r="A7" s="181" t="s">
        <v>12</v>
      </c>
      <c r="B7" s="181"/>
      <c r="C7" s="181"/>
      <c r="D7" s="181"/>
      <c r="E7" s="181"/>
      <c r="F7" s="181"/>
      <c r="G7" s="181"/>
      <c r="H7" s="181"/>
    </row>
    <row r="8" spans="1:8" s="12" customFormat="1" ht="18">
      <c r="A8" s="180" t="s">
        <v>3</v>
      </c>
      <c r="B8" s="180"/>
      <c r="C8" s="180"/>
      <c r="D8" s="180"/>
      <c r="E8" s="180"/>
      <c r="F8" s="180"/>
      <c r="G8" s="180"/>
      <c r="H8" s="180"/>
    </row>
    <row r="9" spans="1:8" s="12" customFormat="1" ht="18">
      <c r="A9" s="180" t="s">
        <v>8</v>
      </c>
      <c r="B9" s="180"/>
      <c r="C9" s="180"/>
      <c r="D9" s="180"/>
      <c r="E9" s="180"/>
      <c r="F9" s="180"/>
      <c r="G9" s="180"/>
      <c r="H9" s="180"/>
    </row>
    <row r="10" spans="1:8" s="12" customFormat="1" ht="18" customHeight="1">
      <c r="A10" s="165" t="s">
        <v>359</v>
      </c>
      <c r="B10" s="165"/>
      <c r="C10" s="165"/>
      <c r="D10" s="165"/>
      <c r="E10" s="165"/>
      <c r="F10" s="165"/>
      <c r="G10" s="165"/>
      <c r="H10" s="165"/>
    </row>
    <row r="11" spans="3:6" s="12" customFormat="1" ht="4.5" customHeight="1" thickBot="1">
      <c r="C11" s="49"/>
      <c r="E11" s="30"/>
      <c r="F11" s="58"/>
    </row>
    <row r="12" spans="1:12" s="3" customFormat="1" ht="20.25" customHeight="1">
      <c r="A12" s="170"/>
      <c r="B12" s="174" t="s">
        <v>15</v>
      </c>
      <c r="C12" s="175"/>
      <c r="D12" s="175"/>
      <c r="E12" s="175" t="s">
        <v>14</v>
      </c>
      <c r="F12" s="175"/>
      <c r="G12" s="175"/>
      <c r="H12" s="176"/>
      <c r="I12" s="8"/>
      <c r="J12" s="8"/>
      <c r="K12" s="8"/>
      <c r="L12" s="8"/>
    </row>
    <row r="13" spans="1:12" s="3" customFormat="1" ht="18" customHeight="1">
      <c r="A13" s="171"/>
      <c r="B13" s="166"/>
      <c r="C13" s="167"/>
      <c r="D13" s="11"/>
      <c r="E13" s="173" t="s">
        <v>6</v>
      </c>
      <c r="F13" s="173"/>
      <c r="G13" s="22"/>
      <c r="H13" s="36">
        <v>3147003.54</v>
      </c>
      <c r="I13" s="8"/>
      <c r="J13" s="8"/>
      <c r="K13" s="8"/>
      <c r="L13" s="8"/>
    </row>
    <row r="14" spans="1:12" s="3" customFormat="1" ht="32.25" customHeight="1" thickBot="1">
      <c r="A14" s="172"/>
      <c r="B14" s="37" t="s">
        <v>4</v>
      </c>
      <c r="C14" s="50" t="s">
        <v>13</v>
      </c>
      <c r="D14" s="17" t="s">
        <v>5</v>
      </c>
      <c r="E14" s="31" t="s">
        <v>0</v>
      </c>
      <c r="F14" s="16" t="s">
        <v>1</v>
      </c>
      <c r="G14" s="16"/>
      <c r="H14" s="38" t="s">
        <v>2</v>
      </c>
      <c r="I14" s="8"/>
      <c r="J14" s="8"/>
      <c r="K14" s="8"/>
      <c r="L14" s="8"/>
    </row>
    <row r="15" spans="1:8" s="10" customFormat="1" ht="19.5" customHeight="1">
      <c r="A15" s="20"/>
      <c r="B15" s="39">
        <v>44929</v>
      </c>
      <c r="C15" s="68" t="s">
        <v>300</v>
      </c>
      <c r="D15" s="28" t="s">
        <v>249</v>
      </c>
      <c r="E15" s="164">
        <v>15408</v>
      </c>
      <c r="F15" s="164"/>
      <c r="G15" s="26"/>
      <c r="H15" s="40">
        <f>SUM(H13+E15-F15)</f>
        <v>3162411.54</v>
      </c>
    </row>
    <row r="16" spans="1:8" s="8" customFormat="1" ht="19.5" customHeight="1">
      <c r="A16" s="21"/>
      <c r="B16" s="39">
        <v>44929</v>
      </c>
      <c r="C16" s="68" t="s">
        <v>301</v>
      </c>
      <c r="D16" s="28" t="s">
        <v>250</v>
      </c>
      <c r="E16" s="164">
        <v>14660</v>
      </c>
      <c r="F16" s="164"/>
      <c r="G16" s="29"/>
      <c r="H16" s="40">
        <f>SUM(H15+E16-F16)</f>
        <v>3177071.54</v>
      </c>
    </row>
    <row r="17" spans="1:8" s="8" customFormat="1" ht="19.5" customHeight="1">
      <c r="A17" s="21"/>
      <c r="B17" s="39">
        <v>44929</v>
      </c>
      <c r="C17" s="68" t="s">
        <v>302</v>
      </c>
      <c r="D17" s="28" t="s">
        <v>251</v>
      </c>
      <c r="E17" s="164">
        <v>30020</v>
      </c>
      <c r="F17" s="164"/>
      <c r="G17" s="26"/>
      <c r="H17" s="40">
        <f aca="true" t="shared" si="0" ref="H17:H80">SUM(H16+E17-F17)</f>
        <v>3207091.54</v>
      </c>
    </row>
    <row r="18" spans="1:8" s="8" customFormat="1" ht="19.5" customHeight="1">
      <c r="A18" s="21"/>
      <c r="B18" s="39">
        <v>44929</v>
      </c>
      <c r="C18" s="68" t="s">
        <v>303</v>
      </c>
      <c r="D18" s="28" t="s">
        <v>252</v>
      </c>
      <c r="E18" s="164">
        <v>12210</v>
      </c>
      <c r="F18" s="164"/>
      <c r="G18" s="26"/>
      <c r="H18" s="40">
        <f t="shared" si="0"/>
        <v>3219301.54</v>
      </c>
    </row>
    <row r="19" spans="1:8" s="8" customFormat="1" ht="19.5" customHeight="1">
      <c r="A19" s="21"/>
      <c r="B19" s="39">
        <v>44930</v>
      </c>
      <c r="C19" s="68" t="s">
        <v>304</v>
      </c>
      <c r="D19" s="28" t="s">
        <v>253</v>
      </c>
      <c r="E19" s="164">
        <v>54440</v>
      </c>
      <c r="F19" s="164"/>
      <c r="G19" s="26"/>
      <c r="H19" s="40">
        <f t="shared" si="0"/>
        <v>3273741.54</v>
      </c>
    </row>
    <row r="20" spans="1:8" s="8" customFormat="1" ht="19.5" customHeight="1">
      <c r="A20" s="21"/>
      <c r="B20" s="39">
        <v>44932</v>
      </c>
      <c r="C20" s="68" t="s">
        <v>305</v>
      </c>
      <c r="D20" s="28" t="s">
        <v>254</v>
      </c>
      <c r="E20" s="164">
        <v>2</v>
      </c>
      <c r="F20" s="164"/>
      <c r="G20" s="26"/>
      <c r="H20" s="40">
        <f t="shared" si="0"/>
        <v>3273743.54</v>
      </c>
    </row>
    <row r="21" spans="1:8" s="8" customFormat="1" ht="19.5" customHeight="1">
      <c r="A21" s="21"/>
      <c r="B21" s="39">
        <v>44932</v>
      </c>
      <c r="C21" s="68" t="s">
        <v>306</v>
      </c>
      <c r="D21" s="28" t="s">
        <v>255</v>
      </c>
      <c r="E21" s="164">
        <v>68319</v>
      </c>
      <c r="F21" s="164"/>
      <c r="G21" s="26"/>
      <c r="H21" s="40">
        <f t="shared" si="0"/>
        <v>3342062.54</v>
      </c>
    </row>
    <row r="22" spans="1:8" s="8" customFormat="1" ht="19.5" customHeight="1">
      <c r="A22" s="21"/>
      <c r="B22" s="39">
        <v>44932</v>
      </c>
      <c r="C22" s="68" t="s">
        <v>307</v>
      </c>
      <c r="D22" s="28" t="s">
        <v>256</v>
      </c>
      <c r="E22" s="164">
        <v>58547</v>
      </c>
      <c r="F22" s="164"/>
      <c r="G22" s="26"/>
      <c r="H22" s="40">
        <f t="shared" si="0"/>
        <v>3400609.54</v>
      </c>
    </row>
    <row r="23" spans="1:8" s="8" customFormat="1" ht="19.5" customHeight="1">
      <c r="A23" s="21"/>
      <c r="B23" s="39">
        <v>44932</v>
      </c>
      <c r="C23" s="68" t="s">
        <v>308</v>
      </c>
      <c r="D23" s="28" t="s">
        <v>247</v>
      </c>
      <c r="E23" s="164">
        <v>16760</v>
      </c>
      <c r="F23" s="164"/>
      <c r="G23" s="26"/>
      <c r="H23" s="40">
        <f t="shared" si="0"/>
        <v>3417369.54</v>
      </c>
    </row>
    <row r="24" spans="1:8" s="8" customFormat="1" ht="19.5" customHeight="1">
      <c r="A24" s="21"/>
      <c r="B24" s="39">
        <v>44936</v>
      </c>
      <c r="C24" s="68" t="s">
        <v>309</v>
      </c>
      <c r="D24" s="28" t="s">
        <v>257</v>
      </c>
      <c r="E24" s="164">
        <v>1</v>
      </c>
      <c r="F24" s="164"/>
      <c r="G24" s="26"/>
      <c r="H24" s="40">
        <f t="shared" si="0"/>
        <v>3417370.54</v>
      </c>
    </row>
    <row r="25" spans="1:8" s="8" customFormat="1" ht="19.5" customHeight="1">
      <c r="A25" s="21"/>
      <c r="B25" s="39">
        <v>44936</v>
      </c>
      <c r="C25" s="68" t="s">
        <v>310</v>
      </c>
      <c r="D25" s="28" t="s">
        <v>258</v>
      </c>
      <c r="E25" s="164">
        <v>56922</v>
      </c>
      <c r="F25" s="164"/>
      <c r="G25" s="26"/>
      <c r="H25" s="40">
        <f t="shared" si="0"/>
        <v>3474292.54</v>
      </c>
    </row>
    <row r="26" spans="1:8" s="8" customFormat="1" ht="19.5" customHeight="1">
      <c r="A26" s="21"/>
      <c r="B26" s="39">
        <v>44936</v>
      </c>
      <c r="C26" s="68" t="s">
        <v>311</v>
      </c>
      <c r="D26" s="28" t="s">
        <v>259</v>
      </c>
      <c r="E26" s="164">
        <v>33690</v>
      </c>
      <c r="F26" s="164"/>
      <c r="G26" s="26"/>
      <c r="H26" s="40">
        <f t="shared" si="0"/>
        <v>3507982.54</v>
      </c>
    </row>
    <row r="27" spans="1:8" s="8" customFormat="1" ht="19.5" customHeight="1">
      <c r="A27" s="21"/>
      <c r="B27" s="39">
        <v>44936</v>
      </c>
      <c r="C27" s="68" t="s">
        <v>312</v>
      </c>
      <c r="D27" s="28" t="s">
        <v>260</v>
      </c>
      <c r="E27" s="164">
        <v>14492</v>
      </c>
      <c r="F27" s="164"/>
      <c r="G27" s="26"/>
      <c r="H27" s="40">
        <f t="shared" si="0"/>
        <v>3522474.54</v>
      </c>
    </row>
    <row r="28" spans="1:8" s="8" customFormat="1" ht="19.5" customHeight="1">
      <c r="A28" s="21"/>
      <c r="B28" s="39">
        <v>44936</v>
      </c>
      <c r="C28" s="68" t="s">
        <v>313</v>
      </c>
      <c r="D28" s="28" t="s">
        <v>261</v>
      </c>
      <c r="E28" s="164">
        <v>28326</v>
      </c>
      <c r="F28" s="164"/>
      <c r="G28" s="26"/>
      <c r="H28" s="40">
        <f t="shared" si="0"/>
        <v>3550800.54</v>
      </c>
    </row>
    <row r="29" spans="1:8" s="8" customFormat="1" ht="19.5" customHeight="1">
      <c r="A29" s="21"/>
      <c r="B29" s="39">
        <v>44937</v>
      </c>
      <c r="C29" s="68" t="s">
        <v>314</v>
      </c>
      <c r="D29" s="28" t="s">
        <v>262</v>
      </c>
      <c r="E29" s="164">
        <v>128652</v>
      </c>
      <c r="F29" s="164"/>
      <c r="G29" s="26"/>
      <c r="H29" s="40">
        <f t="shared" si="0"/>
        <v>3679452.54</v>
      </c>
    </row>
    <row r="30" spans="1:8" s="8" customFormat="1" ht="19.5" customHeight="1">
      <c r="A30" s="21"/>
      <c r="B30" s="39">
        <v>44939</v>
      </c>
      <c r="C30" s="68" t="s">
        <v>315</v>
      </c>
      <c r="D30" s="28" t="s">
        <v>263</v>
      </c>
      <c r="E30" s="164">
        <v>67920</v>
      </c>
      <c r="F30" s="164"/>
      <c r="G30" s="26"/>
      <c r="H30" s="40">
        <f t="shared" si="0"/>
        <v>3747372.54</v>
      </c>
    </row>
    <row r="31" spans="1:8" s="8" customFormat="1" ht="19.5" customHeight="1">
      <c r="A31" s="21"/>
      <c r="B31" s="39">
        <v>44939</v>
      </c>
      <c r="C31" s="68" t="s">
        <v>316</v>
      </c>
      <c r="D31" s="28" t="s">
        <v>264</v>
      </c>
      <c r="E31" s="164">
        <v>72811</v>
      </c>
      <c r="F31" s="164"/>
      <c r="G31" s="26"/>
      <c r="H31" s="40">
        <f t="shared" si="0"/>
        <v>3820183.54</v>
      </c>
    </row>
    <row r="32" spans="1:8" s="8" customFormat="1" ht="19.5" customHeight="1">
      <c r="A32" s="21"/>
      <c r="B32" s="39">
        <v>44939</v>
      </c>
      <c r="C32" s="68" t="s">
        <v>317</v>
      </c>
      <c r="D32" s="28" t="s">
        <v>265</v>
      </c>
      <c r="E32" s="164">
        <v>742696.8</v>
      </c>
      <c r="F32" s="164"/>
      <c r="G32" s="26"/>
      <c r="H32" s="40">
        <f t="shared" si="0"/>
        <v>4562880.34</v>
      </c>
    </row>
    <row r="33" spans="1:8" s="8" customFormat="1" ht="19.5" customHeight="1">
      <c r="A33" s="21"/>
      <c r="B33" s="39">
        <v>44942</v>
      </c>
      <c r="C33" s="68" t="s">
        <v>318</v>
      </c>
      <c r="D33" s="28" t="s">
        <v>266</v>
      </c>
      <c r="E33" s="164">
        <v>118702</v>
      </c>
      <c r="F33" s="164"/>
      <c r="G33" s="26"/>
      <c r="H33" s="40">
        <f t="shared" si="0"/>
        <v>4681582.34</v>
      </c>
    </row>
    <row r="34" spans="1:8" s="8" customFormat="1" ht="19.5" customHeight="1">
      <c r="A34" s="21"/>
      <c r="B34" s="39">
        <v>44942</v>
      </c>
      <c r="C34" s="68" t="s">
        <v>319</v>
      </c>
      <c r="D34" s="28" t="s">
        <v>267</v>
      </c>
      <c r="E34" s="164">
        <v>29820</v>
      </c>
      <c r="F34" s="164"/>
      <c r="G34" s="26"/>
      <c r="H34" s="40">
        <f t="shared" si="0"/>
        <v>4711402.34</v>
      </c>
    </row>
    <row r="35" spans="1:8" s="8" customFormat="1" ht="19.5" customHeight="1">
      <c r="A35" s="21"/>
      <c r="B35" s="39">
        <v>44942</v>
      </c>
      <c r="C35" s="68" t="s">
        <v>320</v>
      </c>
      <c r="D35" s="28" t="s">
        <v>268</v>
      </c>
      <c r="E35" s="164">
        <v>29110</v>
      </c>
      <c r="F35" s="164"/>
      <c r="G35" s="26"/>
      <c r="H35" s="40">
        <f t="shared" si="0"/>
        <v>4740512.34</v>
      </c>
    </row>
    <row r="36" spans="1:8" s="8" customFormat="1" ht="19.5" customHeight="1">
      <c r="A36" s="21"/>
      <c r="B36" s="39">
        <v>44942</v>
      </c>
      <c r="C36" s="68" t="s">
        <v>321</v>
      </c>
      <c r="D36" s="28" t="s">
        <v>269</v>
      </c>
      <c r="E36" s="164">
        <v>11568</v>
      </c>
      <c r="F36" s="164"/>
      <c r="G36" s="26"/>
      <c r="H36" s="40">
        <f t="shared" si="0"/>
        <v>4752080.34</v>
      </c>
    </row>
    <row r="37" spans="1:8" s="8" customFormat="1" ht="19.5" customHeight="1">
      <c r="A37" s="21"/>
      <c r="B37" s="39">
        <v>44943</v>
      </c>
      <c r="C37" s="68" t="s">
        <v>322</v>
      </c>
      <c r="D37" s="28" t="s">
        <v>270</v>
      </c>
      <c r="E37" s="164">
        <v>0</v>
      </c>
      <c r="F37" s="164">
        <v>97920</v>
      </c>
      <c r="G37" s="26"/>
      <c r="H37" s="40">
        <f t="shared" si="0"/>
        <v>4654160.34</v>
      </c>
    </row>
    <row r="38" spans="1:8" s="8" customFormat="1" ht="19.5" customHeight="1">
      <c r="A38" s="21"/>
      <c r="B38" s="39">
        <v>44944</v>
      </c>
      <c r="C38" s="68" t="s">
        <v>323</v>
      </c>
      <c r="D38" s="28" t="s">
        <v>271</v>
      </c>
      <c r="E38" s="164">
        <v>117218</v>
      </c>
      <c r="F38" s="164"/>
      <c r="G38" s="26"/>
      <c r="H38" s="40">
        <f t="shared" si="0"/>
        <v>4771378.34</v>
      </c>
    </row>
    <row r="39" spans="1:8" s="8" customFormat="1" ht="19.5" customHeight="1">
      <c r="A39" s="21"/>
      <c r="B39" s="39">
        <v>44944</v>
      </c>
      <c r="C39" s="68" t="s">
        <v>324</v>
      </c>
      <c r="D39" s="28" t="s">
        <v>272</v>
      </c>
      <c r="E39" s="164">
        <v>85016</v>
      </c>
      <c r="F39" s="164"/>
      <c r="G39" s="26"/>
      <c r="H39" s="40">
        <f t="shared" si="0"/>
        <v>4856394.34</v>
      </c>
    </row>
    <row r="40" spans="1:8" s="8" customFormat="1" ht="19.5" customHeight="1">
      <c r="A40" s="21"/>
      <c r="B40" s="39">
        <v>44944</v>
      </c>
      <c r="C40" s="68" t="s">
        <v>325</v>
      </c>
      <c r="D40" s="28" t="s">
        <v>183</v>
      </c>
      <c r="E40" s="164">
        <v>0</v>
      </c>
      <c r="F40" s="164">
        <v>31088.93</v>
      </c>
      <c r="G40" s="26"/>
      <c r="H40" s="40">
        <f t="shared" si="0"/>
        <v>4825305.41</v>
      </c>
    </row>
    <row r="41" spans="1:8" s="8" customFormat="1" ht="19.5" customHeight="1">
      <c r="A41" s="21"/>
      <c r="B41" s="39">
        <v>44945</v>
      </c>
      <c r="C41" s="68" t="s">
        <v>326</v>
      </c>
      <c r="D41" s="28" t="s">
        <v>273</v>
      </c>
      <c r="E41" s="164">
        <v>6000</v>
      </c>
      <c r="F41" s="164"/>
      <c r="G41" s="26"/>
      <c r="H41" s="40">
        <f t="shared" si="0"/>
        <v>4831305.41</v>
      </c>
    </row>
    <row r="42" spans="1:8" s="8" customFormat="1" ht="19.5" customHeight="1">
      <c r="A42" s="21"/>
      <c r="B42" s="39">
        <v>44945</v>
      </c>
      <c r="C42" s="68" t="s">
        <v>327</v>
      </c>
      <c r="D42" s="28" t="s">
        <v>28</v>
      </c>
      <c r="E42" s="164">
        <v>0</v>
      </c>
      <c r="F42" s="164">
        <v>2592</v>
      </c>
      <c r="G42" s="26"/>
      <c r="H42" s="40">
        <f t="shared" si="0"/>
        <v>4828713.41</v>
      </c>
    </row>
    <row r="43" spans="1:8" s="8" customFormat="1" ht="19.5" customHeight="1">
      <c r="A43" s="21"/>
      <c r="B43" s="39">
        <v>44945</v>
      </c>
      <c r="C43" s="68" t="s">
        <v>328</v>
      </c>
      <c r="D43" s="28" t="s">
        <v>274</v>
      </c>
      <c r="E43" s="164">
        <v>0</v>
      </c>
      <c r="F43" s="164">
        <v>3900</v>
      </c>
      <c r="G43" s="26"/>
      <c r="H43" s="40">
        <f t="shared" si="0"/>
        <v>4824813.41</v>
      </c>
    </row>
    <row r="44" spans="1:8" s="8" customFormat="1" ht="19.5" customHeight="1">
      <c r="A44" s="21"/>
      <c r="B44" s="39">
        <v>44945</v>
      </c>
      <c r="C44" s="68" t="s">
        <v>329</v>
      </c>
      <c r="D44" s="28" t="s">
        <v>275</v>
      </c>
      <c r="E44" s="164">
        <v>0</v>
      </c>
      <c r="F44" s="164">
        <v>5059.52</v>
      </c>
      <c r="G44" s="26"/>
      <c r="H44" s="40">
        <f t="shared" si="0"/>
        <v>4819753.890000001</v>
      </c>
    </row>
    <row r="45" spans="1:8" s="8" customFormat="1" ht="19.5" customHeight="1">
      <c r="A45" s="21"/>
      <c r="B45" s="39">
        <v>44946</v>
      </c>
      <c r="C45" s="68" t="s">
        <v>330</v>
      </c>
      <c r="D45" s="28" t="s">
        <v>276</v>
      </c>
      <c r="E45" s="164">
        <v>130765</v>
      </c>
      <c r="F45" s="164"/>
      <c r="G45" s="26"/>
      <c r="H45" s="40">
        <f t="shared" si="0"/>
        <v>4950518.890000001</v>
      </c>
    </row>
    <row r="46" spans="1:8" s="8" customFormat="1" ht="19.5" customHeight="1">
      <c r="A46" s="21"/>
      <c r="B46" s="39">
        <v>44946</v>
      </c>
      <c r="C46" s="68" t="s">
        <v>331</v>
      </c>
      <c r="D46" s="28" t="s">
        <v>277</v>
      </c>
      <c r="E46" s="164">
        <v>88109</v>
      </c>
      <c r="F46" s="164"/>
      <c r="G46" s="26"/>
      <c r="H46" s="40">
        <f t="shared" si="0"/>
        <v>5038627.890000001</v>
      </c>
    </row>
    <row r="47" spans="1:8" s="8" customFormat="1" ht="19.5" customHeight="1">
      <c r="A47" s="21"/>
      <c r="B47" s="39">
        <v>44946</v>
      </c>
      <c r="C47" s="68" t="s">
        <v>332</v>
      </c>
      <c r="D47" s="28" t="s">
        <v>25</v>
      </c>
      <c r="E47" s="164">
        <v>5455</v>
      </c>
      <c r="F47" s="164"/>
      <c r="G47" s="26"/>
      <c r="H47" s="40">
        <f t="shared" si="0"/>
        <v>5044082.890000001</v>
      </c>
    </row>
    <row r="48" spans="1:8" s="8" customFormat="1" ht="19.5" customHeight="1">
      <c r="A48" s="21"/>
      <c r="B48" s="39">
        <v>44946</v>
      </c>
      <c r="C48" s="68" t="s">
        <v>333</v>
      </c>
      <c r="D48" s="28" t="s">
        <v>278</v>
      </c>
      <c r="E48" s="164">
        <v>3952</v>
      </c>
      <c r="F48" s="164"/>
      <c r="G48" s="26"/>
      <c r="H48" s="40">
        <f t="shared" si="0"/>
        <v>5048034.890000001</v>
      </c>
    </row>
    <row r="49" spans="1:8" s="8" customFormat="1" ht="19.5" customHeight="1">
      <c r="A49" s="21"/>
      <c r="B49" s="39">
        <v>44946</v>
      </c>
      <c r="C49" s="68" t="s">
        <v>334</v>
      </c>
      <c r="D49" s="28" t="s">
        <v>21</v>
      </c>
      <c r="E49" s="164">
        <v>72215.5</v>
      </c>
      <c r="F49" s="164"/>
      <c r="G49" s="26"/>
      <c r="H49" s="40">
        <f t="shared" si="0"/>
        <v>5120250.390000001</v>
      </c>
    </row>
    <row r="50" spans="1:8" s="8" customFormat="1" ht="19.5" customHeight="1">
      <c r="A50" s="21"/>
      <c r="B50" s="39">
        <v>44949</v>
      </c>
      <c r="C50" s="68" t="s">
        <v>335</v>
      </c>
      <c r="D50" s="28" t="s">
        <v>279</v>
      </c>
      <c r="E50" s="164">
        <v>73149</v>
      </c>
      <c r="F50" s="164"/>
      <c r="G50" s="26"/>
      <c r="H50" s="40">
        <f t="shared" si="0"/>
        <v>5193399.390000001</v>
      </c>
    </row>
    <row r="51" spans="1:8" s="8" customFormat="1" ht="19.5" customHeight="1">
      <c r="A51" s="21"/>
      <c r="B51" s="39">
        <v>44949</v>
      </c>
      <c r="C51" s="68" t="s">
        <v>336</v>
      </c>
      <c r="D51" s="28" t="s">
        <v>280</v>
      </c>
      <c r="E51" s="164">
        <v>31276</v>
      </c>
      <c r="F51" s="164"/>
      <c r="G51" s="26"/>
      <c r="H51" s="40">
        <f t="shared" si="0"/>
        <v>5224675.390000001</v>
      </c>
    </row>
    <row r="52" spans="1:8" s="8" customFormat="1" ht="19.5" customHeight="1">
      <c r="A52" s="21"/>
      <c r="B52" s="39">
        <v>44949</v>
      </c>
      <c r="C52" s="68" t="s">
        <v>337</v>
      </c>
      <c r="D52" s="28" t="s">
        <v>281</v>
      </c>
      <c r="E52" s="164">
        <v>23510</v>
      </c>
      <c r="F52" s="164"/>
      <c r="G52" s="26"/>
      <c r="H52" s="40">
        <f t="shared" si="0"/>
        <v>5248185.390000001</v>
      </c>
    </row>
    <row r="53" spans="1:8" s="8" customFormat="1" ht="19.5" customHeight="1">
      <c r="A53" s="21"/>
      <c r="B53" s="39">
        <v>44949</v>
      </c>
      <c r="C53" s="68" t="s">
        <v>338</v>
      </c>
      <c r="D53" s="28" t="s">
        <v>282</v>
      </c>
      <c r="E53" s="164">
        <v>47080</v>
      </c>
      <c r="F53" s="164"/>
      <c r="G53" s="26"/>
      <c r="H53" s="40">
        <f t="shared" si="0"/>
        <v>5295265.390000001</v>
      </c>
    </row>
    <row r="54" spans="1:8" s="8" customFormat="1" ht="19.5" customHeight="1">
      <c r="A54" s="21"/>
      <c r="B54" s="39">
        <v>44949</v>
      </c>
      <c r="C54" s="68" t="s">
        <v>248</v>
      </c>
      <c r="D54" s="28" t="s">
        <v>283</v>
      </c>
      <c r="E54" s="164">
        <v>29200</v>
      </c>
      <c r="F54" s="164"/>
      <c r="G54" s="26"/>
      <c r="H54" s="40">
        <f t="shared" si="0"/>
        <v>5324465.390000001</v>
      </c>
    </row>
    <row r="55" spans="1:8" s="8" customFormat="1" ht="19.5" customHeight="1">
      <c r="A55" s="21"/>
      <c r="B55" s="39">
        <v>44950</v>
      </c>
      <c r="C55" s="68" t="s">
        <v>339</v>
      </c>
      <c r="D55" s="28" t="s">
        <v>284</v>
      </c>
      <c r="E55" s="164">
        <v>1</v>
      </c>
      <c r="F55" s="164"/>
      <c r="G55" s="26"/>
      <c r="H55" s="40">
        <f t="shared" si="0"/>
        <v>5324466.390000001</v>
      </c>
    </row>
    <row r="56" spans="1:8" s="8" customFormat="1" ht="19.5" customHeight="1">
      <c r="A56" s="21"/>
      <c r="B56" s="39">
        <v>44950</v>
      </c>
      <c r="C56" s="68" t="s">
        <v>248</v>
      </c>
      <c r="D56" s="28" t="s">
        <v>19</v>
      </c>
      <c r="E56" s="164">
        <v>5929277.15</v>
      </c>
      <c r="F56" s="164"/>
      <c r="G56" s="26"/>
      <c r="H56" s="40">
        <f t="shared" si="0"/>
        <v>11253743.540000001</v>
      </c>
    </row>
    <row r="57" spans="1:8" s="8" customFormat="1" ht="19.5" customHeight="1">
      <c r="A57" s="21"/>
      <c r="B57" s="39">
        <v>44951</v>
      </c>
      <c r="C57" s="68" t="s">
        <v>340</v>
      </c>
      <c r="D57" s="28" t="s">
        <v>285</v>
      </c>
      <c r="E57" s="164">
        <v>93161</v>
      </c>
      <c r="F57" s="164"/>
      <c r="G57" s="26"/>
      <c r="H57" s="40">
        <f t="shared" si="0"/>
        <v>11346904.540000001</v>
      </c>
    </row>
    <row r="58" spans="1:8" s="8" customFormat="1" ht="19.5" customHeight="1">
      <c r="A58" s="21"/>
      <c r="B58" s="39">
        <v>44951</v>
      </c>
      <c r="C58" s="68" t="s">
        <v>341</v>
      </c>
      <c r="D58" s="28" t="s">
        <v>286</v>
      </c>
      <c r="E58" s="164">
        <v>99727</v>
      </c>
      <c r="F58" s="164"/>
      <c r="G58" s="26"/>
      <c r="H58" s="40">
        <f t="shared" si="0"/>
        <v>11446631.540000001</v>
      </c>
    </row>
    <row r="59" spans="1:8" s="8" customFormat="1" ht="19.5" customHeight="1">
      <c r="A59" s="21"/>
      <c r="B59" s="39">
        <v>44953</v>
      </c>
      <c r="C59" s="68" t="s">
        <v>342</v>
      </c>
      <c r="D59" s="28" t="s">
        <v>287</v>
      </c>
      <c r="E59" s="164">
        <v>68608</v>
      </c>
      <c r="F59" s="164"/>
      <c r="G59" s="26"/>
      <c r="H59" s="40">
        <f t="shared" si="0"/>
        <v>11515239.540000001</v>
      </c>
    </row>
    <row r="60" spans="1:8" s="8" customFormat="1" ht="19.5" customHeight="1">
      <c r="A60" s="21"/>
      <c r="B60" s="39">
        <v>44953</v>
      </c>
      <c r="C60" s="68" t="s">
        <v>343</v>
      </c>
      <c r="D60" s="28" t="s">
        <v>288</v>
      </c>
      <c r="E60" s="164">
        <v>2317</v>
      </c>
      <c r="F60" s="164"/>
      <c r="G60" s="26"/>
      <c r="H60" s="40">
        <f t="shared" si="0"/>
        <v>11517556.540000001</v>
      </c>
    </row>
    <row r="61" spans="1:8" s="8" customFormat="1" ht="19.5" customHeight="1">
      <c r="A61" s="21"/>
      <c r="B61" s="39">
        <v>44953</v>
      </c>
      <c r="C61" s="68" t="s">
        <v>344</v>
      </c>
      <c r="D61" s="28" t="s">
        <v>289</v>
      </c>
      <c r="E61" s="164">
        <v>65478</v>
      </c>
      <c r="F61" s="164"/>
      <c r="G61" s="26"/>
      <c r="H61" s="40">
        <f t="shared" si="0"/>
        <v>11583034.540000001</v>
      </c>
    </row>
    <row r="62" spans="1:8" s="8" customFormat="1" ht="19.5" customHeight="1">
      <c r="A62" s="21"/>
      <c r="B62" s="39">
        <v>44953</v>
      </c>
      <c r="C62" s="68" t="s">
        <v>345</v>
      </c>
      <c r="D62" s="28" t="s">
        <v>290</v>
      </c>
      <c r="E62" s="164">
        <v>27340.5</v>
      </c>
      <c r="F62" s="164"/>
      <c r="G62" s="26"/>
      <c r="H62" s="40">
        <f t="shared" si="0"/>
        <v>11610375.040000001</v>
      </c>
    </row>
    <row r="63" spans="1:8" s="8" customFormat="1" ht="19.5" customHeight="1">
      <c r="A63" s="21"/>
      <c r="B63" s="39">
        <v>44953</v>
      </c>
      <c r="C63" s="68" t="s">
        <v>346</v>
      </c>
      <c r="D63" s="28" t="s">
        <v>217</v>
      </c>
      <c r="E63" s="164">
        <v>160140</v>
      </c>
      <c r="F63" s="164"/>
      <c r="G63" s="26"/>
      <c r="H63" s="40">
        <f t="shared" si="0"/>
        <v>11770515.040000001</v>
      </c>
    </row>
    <row r="64" spans="1:8" s="8" customFormat="1" ht="19.5" customHeight="1">
      <c r="A64" s="21"/>
      <c r="B64" s="39">
        <v>44953</v>
      </c>
      <c r="C64" s="68" t="s">
        <v>347</v>
      </c>
      <c r="D64" s="28" t="s">
        <v>291</v>
      </c>
      <c r="E64" s="164">
        <v>74458</v>
      </c>
      <c r="F64" s="164"/>
      <c r="G64" s="26"/>
      <c r="H64" s="40">
        <f t="shared" si="0"/>
        <v>11844973.040000001</v>
      </c>
    </row>
    <row r="65" spans="1:8" s="8" customFormat="1" ht="19.5" customHeight="1">
      <c r="A65" s="21"/>
      <c r="B65" s="39">
        <v>44953</v>
      </c>
      <c r="C65" s="68" t="s">
        <v>348</v>
      </c>
      <c r="D65" s="28" t="s">
        <v>284</v>
      </c>
      <c r="E65" s="164">
        <v>1359159.14</v>
      </c>
      <c r="F65" s="164"/>
      <c r="G65" s="26"/>
      <c r="H65" s="40">
        <f t="shared" si="0"/>
        <v>13204132.180000002</v>
      </c>
    </row>
    <row r="66" spans="1:8" s="8" customFormat="1" ht="19.5" customHeight="1">
      <c r="A66" s="21"/>
      <c r="B66" s="39">
        <v>44953</v>
      </c>
      <c r="C66" s="68" t="s">
        <v>349</v>
      </c>
      <c r="D66" s="28" t="s">
        <v>144</v>
      </c>
      <c r="E66" s="164">
        <v>0</v>
      </c>
      <c r="F66" s="164">
        <v>358250</v>
      </c>
      <c r="G66" s="26"/>
      <c r="H66" s="40">
        <f t="shared" si="0"/>
        <v>12845882.180000002</v>
      </c>
    </row>
    <row r="67" spans="1:8" s="8" customFormat="1" ht="19.5" customHeight="1">
      <c r="A67" s="21"/>
      <c r="B67" s="39">
        <v>44953</v>
      </c>
      <c r="C67" s="68" t="s">
        <v>350</v>
      </c>
      <c r="D67" s="28" t="s">
        <v>68</v>
      </c>
      <c r="E67" s="164">
        <v>0</v>
      </c>
      <c r="F67" s="164">
        <v>78602.16</v>
      </c>
      <c r="G67" s="26"/>
      <c r="H67" s="40">
        <f t="shared" si="0"/>
        <v>12767280.020000001</v>
      </c>
    </row>
    <row r="68" spans="1:8" s="8" customFormat="1" ht="19.5" customHeight="1">
      <c r="A68" s="21"/>
      <c r="B68" s="39">
        <v>44953</v>
      </c>
      <c r="C68" s="68" t="s">
        <v>351</v>
      </c>
      <c r="D68" s="28" t="s">
        <v>292</v>
      </c>
      <c r="E68" s="164">
        <v>0</v>
      </c>
      <c r="F68" s="164">
        <v>35000</v>
      </c>
      <c r="G68" s="26"/>
      <c r="H68" s="40">
        <f t="shared" si="0"/>
        <v>12732280.020000001</v>
      </c>
    </row>
    <row r="69" spans="1:8" s="8" customFormat="1" ht="19.5" customHeight="1">
      <c r="A69" s="21"/>
      <c r="B69" s="39">
        <v>44957</v>
      </c>
      <c r="C69" s="68" t="s">
        <v>352</v>
      </c>
      <c r="D69" s="28" t="s">
        <v>293</v>
      </c>
      <c r="E69" s="164">
        <v>147634</v>
      </c>
      <c r="F69" s="164"/>
      <c r="G69" s="26"/>
      <c r="H69" s="40">
        <f t="shared" si="0"/>
        <v>12879914.020000001</v>
      </c>
    </row>
    <row r="70" spans="1:8" s="8" customFormat="1" ht="19.5" customHeight="1">
      <c r="A70" s="21"/>
      <c r="B70" s="39">
        <v>44957</v>
      </c>
      <c r="C70" s="68" t="s">
        <v>353</v>
      </c>
      <c r="D70" s="28" t="s">
        <v>294</v>
      </c>
      <c r="E70" s="164">
        <v>1450</v>
      </c>
      <c r="F70" s="164"/>
      <c r="G70" s="26"/>
      <c r="H70" s="40">
        <f t="shared" si="0"/>
        <v>12881364.020000001</v>
      </c>
    </row>
    <row r="71" spans="1:8" s="8" customFormat="1" ht="19.5" customHeight="1">
      <c r="A71" s="21"/>
      <c r="B71" s="39">
        <v>44957</v>
      </c>
      <c r="C71" s="68" t="s">
        <v>354</v>
      </c>
      <c r="D71" s="28" t="s">
        <v>295</v>
      </c>
      <c r="E71" s="164">
        <v>18340</v>
      </c>
      <c r="F71" s="164"/>
      <c r="G71" s="26"/>
      <c r="H71" s="40">
        <f t="shared" si="0"/>
        <v>12899704.020000001</v>
      </c>
    </row>
    <row r="72" spans="1:8" s="8" customFormat="1" ht="19.5" customHeight="1">
      <c r="A72" s="21"/>
      <c r="B72" s="39">
        <v>44957</v>
      </c>
      <c r="C72" s="68" t="s">
        <v>355</v>
      </c>
      <c r="D72" s="28" t="s">
        <v>296</v>
      </c>
      <c r="E72" s="164">
        <v>24930</v>
      </c>
      <c r="F72" s="164"/>
      <c r="G72" s="26"/>
      <c r="H72" s="40">
        <f t="shared" si="0"/>
        <v>12924634.020000001</v>
      </c>
    </row>
    <row r="73" spans="1:8" s="8" customFormat="1" ht="19.5" customHeight="1">
      <c r="A73" s="21"/>
      <c r="B73" s="39">
        <v>44957</v>
      </c>
      <c r="C73" s="68" t="s">
        <v>356</v>
      </c>
      <c r="D73" s="28" t="s">
        <v>297</v>
      </c>
      <c r="E73" s="164">
        <v>0</v>
      </c>
      <c r="F73" s="164">
        <v>105000</v>
      </c>
      <c r="G73" s="26"/>
      <c r="H73" s="40">
        <f t="shared" si="0"/>
        <v>12819634.020000001</v>
      </c>
    </row>
    <row r="74" spans="1:8" s="8" customFormat="1" ht="19.5" customHeight="1">
      <c r="A74" s="21"/>
      <c r="B74" s="39">
        <v>44957</v>
      </c>
      <c r="C74" s="68" t="s">
        <v>357</v>
      </c>
      <c r="D74" s="28" t="s">
        <v>298</v>
      </c>
      <c r="E74" s="164">
        <v>0</v>
      </c>
      <c r="F74" s="164">
        <v>984230.47</v>
      </c>
      <c r="G74" s="26"/>
      <c r="H74" s="40">
        <f t="shared" si="0"/>
        <v>11835403.55</v>
      </c>
    </row>
    <row r="75" spans="1:8" s="8" customFormat="1" ht="19.5" customHeight="1">
      <c r="A75" s="21"/>
      <c r="B75" s="39">
        <v>44957</v>
      </c>
      <c r="C75" s="68" t="s">
        <v>358</v>
      </c>
      <c r="D75" s="28" t="s">
        <v>299</v>
      </c>
      <c r="E75" s="164">
        <v>0</v>
      </c>
      <c r="F75" s="164">
        <v>1107443.43</v>
      </c>
      <c r="G75" s="26"/>
      <c r="H75" s="40">
        <f t="shared" si="0"/>
        <v>10727960.120000001</v>
      </c>
    </row>
    <row r="76" spans="1:8" s="8" customFormat="1" ht="19.5" customHeight="1">
      <c r="A76" s="21"/>
      <c r="B76" s="39"/>
      <c r="C76" s="68"/>
      <c r="D76" s="28"/>
      <c r="E76" s="164"/>
      <c r="F76" s="164"/>
      <c r="G76" s="26"/>
      <c r="H76" s="40">
        <f t="shared" si="0"/>
        <v>10727960.120000001</v>
      </c>
    </row>
    <row r="77" spans="1:8" s="8" customFormat="1" ht="19.5" customHeight="1">
      <c r="A77" s="21"/>
      <c r="B77" s="39"/>
      <c r="C77" s="68"/>
      <c r="D77" s="28"/>
      <c r="E77" s="26"/>
      <c r="F77" s="59"/>
      <c r="G77" s="27"/>
      <c r="H77" s="40">
        <f t="shared" si="0"/>
        <v>10727960.120000001</v>
      </c>
    </row>
    <row r="78" spans="1:8" s="8" customFormat="1" ht="19.5" customHeight="1">
      <c r="A78" s="21"/>
      <c r="B78" s="39"/>
      <c r="C78" s="68"/>
      <c r="D78" s="28"/>
      <c r="E78" s="26"/>
      <c r="F78" s="59"/>
      <c r="G78" s="27"/>
      <c r="H78" s="40">
        <f t="shared" si="0"/>
        <v>10727960.120000001</v>
      </c>
    </row>
    <row r="79" spans="1:8" s="8" customFormat="1" ht="19.5" customHeight="1">
      <c r="A79" s="21"/>
      <c r="B79" s="39"/>
      <c r="C79" s="68"/>
      <c r="D79" s="28"/>
      <c r="E79" s="26"/>
      <c r="F79" s="59"/>
      <c r="G79" s="27"/>
      <c r="H79" s="40">
        <f t="shared" si="0"/>
        <v>10727960.120000001</v>
      </c>
    </row>
    <row r="80" spans="1:8" s="8" customFormat="1" ht="19.5" customHeight="1">
      <c r="A80" s="21"/>
      <c r="B80" s="39"/>
      <c r="C80" s="68"/>
      <c r="D80" s="28"/>
      <c r="E80" s="26"/>
      <c r="F80" s="59"/>
      <c r="G80" s="27"/>
      <c r="H80" s="40">
        <f t="shared" si="0"/>
        <v>10727960.120000001</v>
      </c>
    </row>
    <row r="81" spans="1:8" s="8" customFormat="1" ht="19.5" customHeight="1">
      <c r="A81" s="21"/>
      <c r="B81" s="39"/>
      <c r="C81" s="68"/>
      <c r="D81" s="28"/>
      <c r="E81" s="26"/>
      <c r="F81" s="59"/>
      <c r="G81" s="27"/>
      <c r="H81" s="40">
        <f>SUM(H80+E81-F81)</f>
        <v>10727960.120000001</v>
      </c>
    </row>
    <row r="82" spans="1:8" s="8" customFormat="1" ht="19.5" customHeight="1">
      <c r="A82" s="21"/>
      <c r="B82" s="39"/>
      <c r="C82" s="68"/>
      <c r="D82" s="28"/>
      <c r="E82" s="26"/>
      <c r="F82" s="59"/>
      <c r="G82" s="27"/>
      <c r="H82" s="40">
        <f>SUM(H81+E82-F82)</f>
        <v>10727960.120000001</v>
      </c>
    </row>
    <row r="83" spans="1:8" s="8" customFormat="1" ht="19.5" customHeight="1">
      <c r="A83" s="21"/>
      <c r="B83" s="39"/>
      <c r="C83" s="68"/>
      <c r="D83" s="28"/>
      <c r="E83" s="26"/>
      <c r="F83" s="59"/>
      <c r="G83" s="27"/>
      <c r="H83" s="40">
        <f>SUM(H82+E83-F83)</f>
        <v>10727960.120000001</v>
      </c>
    </row>
    <row r="84" spans="1:8" s="8" customFormat="1" ht="19.5" customHeight="1">
      <c r="A84" s="21"/>
      <c r="B84" s="39"/>
      <c r="C84" s="68"/>
      <c r="D84" s="28"/>
      <c r="E84" s="26"/>
      <c r="F84" s="59"/>
      <c r="G84" s="27"/>
      <c r="H84" s="40">
        <f>SUM(H83+E84-F84)</f>
        <v>10727960.120000001</v>
      </c>
    </row>
    <row r="85" spans="1:8" s="8" customFormat="1" ht="19.5" customHeight="1" thickBot="1">
      <c r="A85" s="77"/>
      <c r="B85" s="41"/>
      <c r="C85" s="51"/>
      <c r="D85" s="25" t="s">
        <v>7</v>
      </c>
      <c r="E85" s="42">
        <f>SUM(E15:E84)</f>
        <v>10390043.09</v>
      </c>
      <c r="F85" s="60">
        <f>SUM(F15:F84)</f>
        <v>2809086.51</v>
      </c>
      <c r="G85" s="43"/>
      <c r="H85" s="44">
        <f>SUM(H13+E85-F85)</f>
        <v>10727960.12</v>
      </c>
    </row>
    <row r="86" spans="1:8" s="8" customFormat="1" ht="19.5" customHeight="1">
      <c r="A86" s="78"/>
      <c r="B86" s="19"/>
      <c r="C86" s="52"/>
      <c r="D86" s="19"/>
      <c r="E86" s="32"/>
      <c r="F86" s="61"/>
      <c r="G86" s="19"/>
      <c r="H86" s="19"/>
    </row>
    <row r="87" spans="1:8" s="8" customFormat="1" ht="19.5" customHeight="1">
      <c r="A87" s="78"/>
      <c r="B87" s="19"/>
      <c r="C87" s="52"/>
      <c r="D87" s="19"/>
      <c r="E87" s="32"/>
      <c r="F87" s="61"/>
      <c r="G87" s="19"/>
      <c r="H87" s="19"/>
    </row>
    <row r="88" spans="1:8" s="8" customFormat="1" ht="19.5" customHeight="1">
      <c r="A88" s="78"/>
      <c r="B88" s="19"/>
      <c r="C88" s="52"/>
      <c r="D88" s="19"/>
      <c r="E88" s="32"/>
      <c r="F88" s="61"/>
      <c r="G88" s="19"/>
      <c r="H88" s="19"/>
    </row>
    <row r="89" spans="1:8" s="8" customFormat="1" ht="19.5" customHeight="1">
      <c r="A89" s="78"/>
      <c r="B89" s="69"/>
      <c r="C89" s="70"/>
      <c r="D89" s="69"/>
      <c r="E89" s="69"/>
      <c r="F89" s="71"/>
      <c r="G89" s="69"/>
      <c r="H89" s="72"/>
    </row>
    <row r="90" spans="1:8" s="8" customFormat="1" ht="19.5" customHeight="1">
      <c r="A90" s="78"/>
      <c r="B90" s="169" t="s">
        <v>16</v>
      </c>
      <c r="C90" s="169"/>
      <c r="D90" s="169"/>
      <c r="E90" s="169"/>
      <c r="F90" s="169"/>
      <c r="G90" s="169"/>
      <c r="H90" s="169"/>
    </row>
    <row r="91" spans="1:8" s="8" customFormat="1" ht="19.5" customHeight="1">
      <c r="A91" s="78"/>
      <c r="B91" s="168" t="s">
        <v>18</v>
      </c>
      <c r="C91" s="168"/>
      <c r="D91" s="168"/>
      <c r="E91" s="168"/>
      <c r="F91" s="168"/>
      <c r="G91" s="168"/>
      <c r="H91" s="168"/>
    </row>
    <row r="92" spans="1:8" s="8" customFormat="1" ht="19.5" customHeight="1">
      <c r="A92" s="78"/>
      <c r="B92" s="70"/>
      <c r="C92" s="73"/>
      <c r="D92" s="74"/>
      <c r="E92" s="75"/>
      <c r="F92" s="76"/>
      <c r="G92" s="72"/>
      <c r="H92" s="72"/>
    </row>
    <row r="93" spans="1:8" s="8" customFormat="1" ht="19.5" customHeight="1">
      <c r="A93" s="78"/>
      <c r="B93" s="6"/>
      <c r="C93" s="53"/>
      <c r="D93" s="3"/>
      <c r="E93" s="33"/>
      <c r="F93" s="62"/>
      <c r="G93" s="4"/>
      <c r="H93" s="4"/>
    </row>
    <row r="94" spans="1:8" s="8" customFormat="1" ht="19.5" customHeight="1">
      <c r="A94" s="78"/>
      <c r="B94" s="47"/>
      <c r="C94" s="54"/>
      <c r="D94" s="47"/>
      <c r="E94" s="47"/>
      <c r="F94" s="64"/>
      <c r="G94" s="47"/>
      <c r="H94" s="47"/>
    </row>
    <row r="95" spans="1:8" s="8" customFormat="1" ht="19.5" customHeight="1">
      <c r="A95" s="78"/>
      <c r="B95" s="46"/>
      <c r="C95" s="48"/>
      <c r="D95" s="46"/>
      <c r="E95" s="46"/>
      <c r="F95" s="63"/>
      <c r="G95" s="46"/>
      <c r="H95" s="46"/>
    </row>
    <row r="96" spans="1:8" s="8" customFormat="1" ht="19.5" customHeight="1">
      <c r="A96" s="78"/>
      <c r="B96" s="45"/>
      <c r="C96" s="55"/>
      <c r="D96" s="45"/>
      <c r="E96" s="45"/>
      <c r="F96" s="65"/>
      <c r="G96" s="45"/>
      <c r="H96" s="45"/>
    </row>
    <row r="97" spans="1:8" s="8" customFormat="1" ht="19.5" customHeight="1">
      <c r="A97" s="78"/>
      <c r="B97" s="45"/>
      <c r="C97" s="55"/>
      <c r="D97" s="45"/>
      <c r="E97" s="45"/>
      <c r="F97" s="65"/>
      <c r="G97" s="45"/>
      <c r="H97" s="45"/>
    </row>
    <row r="98" spans="1:8" s="8" customFormat="1" ht="19.5" customHeight="1">
      <c r="A98" s="78"/>
      <c r="B98" s="45"/>
      <c r="C98" s="55"/>
      <c r="D98" s="45"/>
      <c r="E98" s="45"/>
      <c r="F98" s="65"/>
      <c r="G98" s="45"/>
      <c r="H98" s="45"/>
    </row>
    <row r="99" spans="1:9" s="8" customFormat="1" ht="19.5" customHeight="1">
      <c r="A99" s="18"/>
      <c r="B99" s="45"/>
      <c r="C99" s="55"/>
      <c r="D99" s="45"/>
      <c r="E99" s="45"/>
      <c r="F99" s="65"/>
      <c r="G99" s="45"/>
      <c r="H99" s="45"/>
      <c r="I99" s="24"/>
    </row>
    <row r="100" spans="1:8" s="8" customFormat="1" ht="21.75" customHeight="1">
      <c r="A100" s="18"/>
      <c r="B100" s="9"/>
      <c r="C100" s="56"/>
      <c r="D100" s="9"/>
      <c r="E100" s="34"/>
      <c r="F100" s="66"/>
      <c r="G100" s="9"/>
      <c r="H100" s="9"/>
    </row>
    <row r="101" spans="1:8" s="8" customFormat="1" ht="21.75" customHeight="1">
      <c r="A101" s="18"/>
      <c r="B101" s="9"/>
      <c r="C101" s="56"/>
      <c r="D101" s="9"/>
      <c r="E101" s="34"/>
      <c r="F101" s="66"/>
      <c r="G101" s="9"/>
      <c r="H101" s="9"/>
    </row>
    <row r="102" spans="1:8" s="8" customFormat="1" ht="21.75" customHeight="1">
      <c r="A102" s="18"/>
      <c r="B102" s="9"/>
      <c r="C102" s="56"/>
      <c r="D102" s="9"/>
      <c r="E102" s="34"/>
      <c r="F102" s="66"/>
      <c r="G102" s="9"/>
      <c r="H102" s="9"/>
    </row>
    <row r="103" spans="1:8" ht="24" customHeight="1">
      <c r="A103" s="5"/>
      <c r="B103" s="9"/>
      <c r="C103" s="56"/>
      <c r="D103" s="9"/>
      <c r="E103" s="34"/>
      <c r="F103" s="66"/>
      <c r="G103" s="9"/>
      <c r="H103" s="9"/>
    </row>
    <row r="104" spans="1:8" ht="24" customHeight="1">
      <c r="A104" s="5"/>
      <c r="B104" s="9"/>
      <c r="C104" s="56"/>
      <c r="D104" s="9"/>
      <c r="E104" s="34"/>
      <c r="F104" s="66"/>
      <c r="G104" s="9"/>
      <c r="H104" s="9"/>
    </row>
    <row r="105" spans="1:8" ht="30.75" customHeight="1">
      <c r="A105" s="7"/>
      <c r="B105" s="9"/>
      <c r="C105" s="56"/>
      <c r="D105" s="9"/>
      <c r="E105" s="34"/>
      <c r="F105" s="66"/>
      <c r="G105" s="9"/>
      <c r="H105" s="9"/>
    </row>
    <row r="106" spans="1:8" ht="24" customHeight="1">
      <c r="A106" s="7"/>
      <c r="B106" s="9"/>
      <c r="C106" s="56"/>
      <c r="D106" s="9"/>
      <c r="E106" s="34"/>
      <c r="F106" s="66"/>
      <c r="G106" s="9"/>
      <c r="H106" s="9"/>
    </row>
    <row r="107" spans="1:8" ht="24" customHeight="1">
      <c r="A107" s="23"/>
      <c r="B107" s="9"/>
      <c r="C107" s="56"/>
      <c r="D107" s="9"/>
      <c r="E107" s="34"/>
      <c r="F107" s="66"/>
      <c r="G107" s="9"/>
      <c r="H107" s="9"/>
    </row>
    <row r="108" spans="1:8" ht="24" customHeight="1">
      <c r="A108" s="23"/>
      <c r="B108" s="9"/>
      <c r="C108" s="56"/>
      <c r="D108" s="9"/>
      <c r="E108" s="34"/>
      <c r="F108" s="66"/>
      <c r="G108" s="9"/>
      <c r="H108" s="9"/>
    </row>
    <row r="109" spans="1:8" ht="24" customHeight="1">
      <c r="A109" s="7"/>
      <c r="B109" s="9"/>
      <c r="C109" s="56"/>
      <c r="D109" s="9"/>
      <c r="E109" s="34"/>
      <c r="F109" s="66"/>
      <c r="G109" s="9"/>
      <c r="H109" s="9"/>
    </row>
    <row r="110" spans="1:8" ht="24" customHeight="1">
      <c r="A110" s="7"/>
      <c r="B110" s="9"/>
      <c r="C110" s="56"/>
      <c r="D110" s="9"/>
      <c r="E110" s="34"/>
      <c r="F110" s="66"/>
      <c r="G110" s="9"/>
      <c r="H110" s="9"/>
    </row>
    <row r="111" spans="1:8" ht="24" customHeight="1">
      <c r="A111" s="5"/>
      <c r="B111" s="9"/>
      <c r="C111" s="56"/>
      <c r="D111" s="9"/>
      <c r="E111" s="34"/>
      <c r="F111" s="66"/>
      <c r="G111" s="9"/>
      <c r="H111" s="9"/>
    </row>
    <row r="112" ht="24" customHeight="1">
      <c r="A112" s="47"/>
    </row>
    <row r="113" ht="24" customHeight="1">
      <c r="A113" s="46"/>
    </row>
    <row r="114" ht="24" customHeight="1">
      <c r="A114" s="45"/>
    </row>
    <row r="115" ht="24" customHeight="1">
      <c r="A115" s="45"/>
    </row>
    <row r="116" ht="24" customHeight="1">
      <c r="A116" s="45"/>
    </row>
    <row r="117" ht="20.25">
      <c r="A117" s="45"/>
    </row>
    <row r="118" ht="12.75">
      <c r="A118" s="9"/>
    </row>
    <row r="119" ht="12.75">
      <c r="A119" s="9"/>
    </row>
    <row r="120" ht="12.75">
      <c r="A120" s="9"/>
    </row>
    <row r="121" ht="12.75">
      <c r="A121" s="9"/>
    </row>
    <row r="122" ht="12.75">
      <c r="A122" s="9"/>
    </row>
    <row r="123" ht="12.75">
      <c r="A123" s="9"/>
    </row>
    <row r="124" ht="12.75">
      <c r="A124" s="9"/>
    </row>
    <row r="125" ht="12.75">
      <c r="A125" s="9"/>
    </row>
    <row r="126" ht="12.75">
      <c r="A126" s="9"/>
    </row>
    <row r="127" ht="12.75">
      <c r="A127" s="9"/>
    </row>
    <row r="128" ht="12.75">
      <c r="A128" s="9"/>
    </row>
    <row r="129" ht="12.75">
      <c r="A129" s="9"/>
    </row>
    <row r="148" ht="13.5" thickBot="1"/>
    <row r="149" ht="15">
      <c r="A149" s="2"/>
    </row>
  </sheetData>
  <sheetProtection/>
  <mergeCells count="14">
    <mergeCell ref="A3:H4"/>
    <mergeCell ref="A5:H5"/>
    <mergeCell ref="A6:H6"/>
    <mergeCell ref="A9:H9"/>
    <mergeCell ref="A7:H7"/>
    <mergeCell ref="A8:H8"/>
    <mergeCell ref="A10:H10"/>
    <mergeCell ref="B13:C13"/>
    <mergeCell ref="B91:H91"/>
    <mergeCell ref="B90:H90"/>
    <mergeCell ref="A12:A14"/>
    <mergeCell ref="E13:F13"/>
    <mergeCell ref="B12:D12"/>
    <mergeCell ref="E12:H12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3" r:id="rId2"/>
  <headerFooter alignWithMargins="0">
    <oddFooter>&amp;RPágina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85"/>
  <sheetViews>
    <sheetView zoomScalePageLayoutView="0" workbookViewId="0" topLeftCell="A1">
      <selection activeCell="I3" sqref="I3:I81"/>
    </sheetView>
  </sheetViews>
  <sheetFormatPr defaultColWidth="11.421875" defaultRowHeight="12.75"/>
  <cols>
    <col min="2" max="2" width="26.140625" style="0" customWidth="1"/>
    <col min="4" max="4" width="18.7109375" style="0" customWidth="1"/>
  </cols>
  <sheetData>
    <row r="1" ht="13.5" thickBot="1"/>
    <row r="2" spans="1:8" ht="15">
      <c r="A2" s="96">
        <v>44865</v>
      </c>
      <c r="B2" s="139" t="s">
        <v>45</v>
      </c>
      <c r="C2" s="140"/>
      <c r="D2" s="99"/>
      <c r="E2" s="141"/>
      <c r="F2" s="142"/>
      <c r="G2" s="143"/>
      <c r="H2" s="144"/>
    </row>
    <row r="3" spans="1:9" ht="15">
      <c r="A3" s="97">
        <v>44867</v>
      </c>
      <c r="B3" s="98" t="s">
        <v>145</v>
      </c>
      <c r="C3" s="145"/>
      <c r="D3" s="99">
        <v>525508930</v>
      </c>
      <c r="E3" s="146" t="str">
        <f>CONCATENATE(C3,D3)</f>
        <v>525508930</v>
      </c>
      <c r="F3" s="147"/>
      <c r="G3" s="148"/>
      <c r="H3" s="147">
        <v>51078</v>
      </c>
      <c r="I3" s="163">
        <f>G3+H3</f>
        <v>51078</v>
      </c>
    </row>
    <row r="4" spans="1:9" ht="15">
      <c r="A4" s="97">
        <v>44867</v>
      </c>
      <c r="B4" s="98" t="s">
        <v>146</v>
      </c>
      <c r="C4" s="145"/>
      <c r="D4" s="99">
        <v>525508931</v>
      </c>
      <c r="E4" s="146" t="str">
        <f aca="true" t="shared" si="0" ref="E4:E67">CONCATENATE(C4,D4)</f>
        <v>525508931</v>
      </c>
      <c r="F4" s="149"/>
      <c r="G4" s="148"/>
      <c r="H4" s="147">
        <v>81128</v>
      </c>
      <c r="I4" s="163">
        <f aca="true" t="shared" si="1" ref="I4:I67">G4+H4</f>
        <v>81128</v>
      </c>
    </row>
    <row r="5" spans="1:9" ht="15">
      <c r="A5" s="97">
        <v>44867</v>
      </c>
      <c r="B5" s="98" t="s">
        <v>147</v>
      </c>
      <c r="C5" s="145" t="s">
        <v>148</v>
      </c>
      <c r="D5" s="99"/>
      <c r="E5" s="146" t="str">
        <f t="shared" si="0"/>
        <v>Dev-1440</v>
      </c>
      <c r="F5" s="149">
        <v>36409.78</v>
      </c>
      <c r="G5" s="148"/>
      <c r="H5" s="147"/>
      <c r="I5" s="163">
        <f t="shared" si="1"/>
        <v>0</v>
      </c>
    </row>
    <row r="6" spans="1:9" ht="15">
      <c r="A6" s="97">
        <v>44867</v>
      </c>
      <c r="B6" s="98" t="s">
        <v>149</v>
      </c>
      <c r="C6" s="145" t="s">
        <v>150</v>
      </c>
      <c r="D6" s="99"/>
      <c r="E6" s="146" t="str">
        <f t="shared" si="0"/>
        <v>Dev-1442</v>
      </c>
      <c r="F6" s="149">
        <v>2896</v>
      </c>
      <c r="G6" s="148"/>
      <c r="H6" s="147"/>
      <c r="I6" s="163">
        <f t="shared" si="1"/>
        <v>0</v>
      </c>
    </row>
    <row r="7" spans="1:9" ht="15">
      <c r="A7" s="97">
        <v>44867</v>
      </c>
      <c r="B7" s="98" t="s">
        <v>151</v>
      </c>
      <c r="C7" s="145" t="s">
        <v>152</v>
      </c>
      <c r="D7" s="99"/>
      <c r="E7" s="146" t="str">
        <f t="shared" si="0"/>
        <v>Dev-1444</v>
      </c>
      <c r="F7" s="149">
        <v>130755.91</v>
      </c>
      <c r="G7" s="148"/>
      <c r="H7" s="147"/>
      <c r="I7" s="163">
        <f t="shared" si="1"/>
        <v>0</v>
      </c>
    </row>
    <row r="8" spans="1:9" ht="15">
      <c r="A8" s="97">
        <v>44868</v>
      </c>
      <c r="B8" s="98" t="s">
        <v>153</v>
      </c>
      <c r="C8" s="145" t="s">
        <v>154</v>
      </c>
      <c r="D8" s="99"/>
      <c r="E8" s="146" t="str">
        <f t="shared" si="0"/>
        <v>Dev-1462</v>
      </c>
      <c r="F8" s="149">
        <v>163614.3</v>
      </c>
      <c r="G8" s="148"/>
      <c r="H8" s="147"/>
      <c r="I8" s="163">
        <f t="shared" si="1"/>
        <v>0</v>
      </c>
    </row>
    <row r="9" spans="1:9" ht="15">
      <c r="A9" s="97">
        <v>44869</v>
      </c>
      <c r="B9" s="98" t="s">
        <v>155</v>
      </c>
      <c r="C9" s="145"/>
      <c r="D9" s="99">
        <v>525542158</v>
      </c>
      <c r="E9" s="146" t="str">
        <f t="shared" si="0"/>
        <v>525542158</v>
      </c>
      <c r="F9" s="149"/>
      <c r="G9" s="148"/>
      <c r="H9" s="147">
        <v>56221</v>
      </c>
      <c r="I9" s="163">
        <f t="shared" si="1"/>
        <v>56221</v>
      </c>
    </row>
    <row r="10" spans="1:9" ht="15">
      <c r="A10" s="97">
        <v>44869</v>
      </c>
      <c r="B10" s="98" t="s">
        <v>156</v>
      </c>
      <c r="C10" s="145"/>
      <c r="D10" s="99">
        <v>525542757</v>
      </c>
      <c r="E10" s="146" t="str">
        <f t="shared" si="0"/>
        <v>525542757</v>
      </c>
      <c r="F10" s="147"/>
      <c r="G10" s="148"/>
      <c r="H10" s="147">
        <v>59253</v>
      </c>
      <c r="I10" s="163">
        <f t="shared" si="1"/>
        <v>59253</v>
      </c>
    </row>
    <row r="11" spans="1:9" ht="15">
      <c r="A11" s="97">
        <v>44869</v>
      </c>
      <c r="B11" s="98" t="s">
        <v>144</v>
      </c>
      <c r="C11" s="145" t="s">
        <v>157</v>
      </c>
      <c r="D11" s="99"/>
      <c r="E11" s="146" t="str">
        <f t="shared" si="0"/>
        <v>Dev-1465</v>
      </c>
      <c r="F11" s="147">
        <v>838378.2</v>
      </c>
      <c r="G11" s="148"/>
      <c r="H11" s="147"/>
      <c r="I11" s="163">
        <f t="shared" si="1"/>
        <v>0</v>
      </c>
    </row>
    <row r="12" spans="1:9" ht="15">
      <c r="A12" s="97">
        <v>44872</v>
      </c>
      <c r="B12" s="98" t="s">
        <v>158</v>
      </c>
      <c r="C12" s="145"/>
      <c r="D12" s="99">
        <v>525543095</v>
      </c>
      <c r="E12" s="146" t="str">
        <f t="shared" si="0"/>
        <v>525543095</v>
      </c>
      <c r="F12" s="147"/>
      <c r="G12" s="148"/>
      <c r="H12" s="147">
        <v>90848</v>
      </c>
      <c r="I12" s="163">
        <f t="shared" si="1"/>
        <v>90848</v>
      </c>
    </row>
    <row r="13" spans="1:9" ht="15">
      <c r="A13" s="97">
        <v>44872</v>
      </c>
      <c r="B13" s="98" t="s">
        <v>159</v>
      </c>
      <c r="C13" s="145"/>
      <c r="D13" s="99">
        <v>525543097</v>
      </c>
      <c r="E13" s="146" t="str">
        <f t="shared" si="0"/>
        <v>525543097</v>
      </c>
      <c r="F13" s="147"/>
      <c r="G13" s="148"/>
      <c r="H13" s="147">
        <v>13140</v>
      </c>
      <c r="I13" s="163">
        <f t="shared" si="1"/>
        <v>13140</v>
      </c>
    </row>
    <row r="14" spans="1:9" ht="15">
      <c r="A14" s="97">
        <v>44872</v>
      </c>
      <c r="B14" s="98" t="s">
        <v>160</v>
      </c>
      <c r="C14" s="145"/>
      <c r="D14" s="99">
        <v>525543196</v>
      </c>
      <c r="E14" s="146" t="str">
        <f t="shared" si="0"/>
        <v>525543196</v>
      </c>
      <c r="F14" s="147"/>
      <c r="G14" s="148"/>
      <c r="H14" s="147">
        <v>18600</v>
      </c>
      <c r="I14" s="163">
        <f t="shared" si="1"/>
        <v>18600</v>
      </c>
    </row>
    <row r="15" spans="1:9" ht="15">
      <c r="A15" s="97">
        <v>44872</v>
      </c>
      <c r="B15" s="98" t="s">
        <v>161</v>
      </c>
      <c r="C15" s="145" t="s">
        <v>162</v>
      </c>
      <c r="D15" s="99"/>
      <c r="E15" s="146" t="str">
        <f t="shared" si="0"/>
        <v>Dev-1469</v>
      </c>
      <c r="F15" s="147">
        <v>306328</v>
      </c>
      <c r="G15" s="148"/>
      <c r="H15" s="147"/>
      <c r="I15" s="163">
        <f t="shared" si="1"/>
        <v>0</v>
      </c>
    </row>
    <row r="16" spans="1:9" ht="15">
      <c r="A16" s="97">
        <v>44873</v>
      </c>
      <c r="B16" s="98" t="s">
        <v>161</v>
      </c>
      <c r="C16" s="145" t="s">
        <v>163</v>
      </c>
      <c r="D16" s="99"/>
      <c r="E16" s="146" t="str">
        <f t="shared" si="0"/>
        <v>Dev-1478</v>
      </c>
      <c r="F16" s="147">
        <v>362000</v>
      </c>
      <c r="G16" s="148"/>
      <c r="H16" s="147"/>
      <c r="I16" s="163">
        <f t="shared" si="1"/>
        <v>0</v>
      </c>
    </row>
    <row r="17" spans="1:9" ht="15">
      <c r="A17" s="97">
        <v>44873</v>
      </c>
      <c r="B17" s="98" t="s">
        <v>164</v>
      </c>
      <c r="C17" s="145" t="s">
        <v>165</v>
      </c>
      <c r="D17" s="99"/>
      <c r="E17" s="146" t="str">
        <f t="shared" si="0"/>
        <v>Dev-1480</v>
      </c>
      <c r="F17" s="147">
        <v>1038430.87</v>
      </c>
      <c r="G17" s="148"/>
      <c r="H17" s="147"/>
      <c r="I17" s="163">
        <f t="shared" si="1"/>
        <v>0</v>
      </c>
    </row>
    <row r="18" spans="1:9" ht="15">
      <c r="A18" s="97">
        <v>44873</v>
      </c>
      <c r="B18" s="98" t="s">
        <v>147</v>
      </c>
      <c r="C18" s="145" t="s">
        <v>166</v>
      </c>
      <c r="D18" s="99"/>
      <c r="E18" s="146" t="str">
        <f t="shared" si="0"/>
        <v>Dev-1483</v>
      </c>
      <c r="F18" s="147">
        <v>51909</v>
      </c>
      <c r="G18" s="148"/>
      <c r="H18" s="147"/>
      <c r="I18" s="163">
        <f t="shared" si="1"/>
        <v>0</v>
      </c>
    </row>
    <row r="19" spans="1:9" ht="15">
      <c r="A19" s="97">
        <v>44874</v>
      </c>
      <c r="B19" s="98" t="s">
        <v>167</v>
      </c>
      <c r="C19" s="145"/>
      <c r="D19" s="99">
        <v>516977808</v>
      </c>
      <c r="E19" s="146" t="str">
        <f t="shared" si="0"/>
        <v>516977808</v>
      </c>
      <c r="F19" s="147"/>
      <c r="G19" s="148"/>
      <c r="H19" s="147">
        <v>56140</v>
      </c>
      <c r="I19" s="163">
        <f t="shared" si="1"/>
        <v>56140</v>
      </c>
    </row>
    <row r="20" spans="1:9" ht="15">
      <c r="A20" s="97">
        <v>44874</v>
      </c>
      <c r="B20" s="98" t="s">
        <v>168</v>
      </c>
      <c r="C20" s="145"/>
      <c r="D20" s="99">
        <v>516977809</v>
      </c>
      <c r="E20" s="146" t="str">
        <f t="shared" si="0"/>
        <v>516977809</v>
      </c>
      <c r="F20" s="147"/>
      <c r="G20" s="148"/>
      <c r="H20" s="147">
        <v>70497</v>
      </c>
      <c r="I20" s="163">
        <f t="shared" si="1"/>
        <v>70497</v>
      </c>
    </row>
    <row r="21" spans="1:9" ht="15">
      <c r="A21" s="97">
        <v>44874</v>
      </c>
      <c r="B21" s="150" t="s">
        <v>169</v>
      </c>
      <c r="C21" s="145"/>
      <c r="D21" s="99">
        <v>20682566</v>
      </c>
      <c r="E21" s="146" t="str">
        <f t="shared" si="0"/>
        <v>20682566</v>
      </c>
      <c r="F21" s="147"/>
      <c r="G21" s="148">
        <v>34008</v>
      </c>
      <c r="H21" s="147"/>
      <c r="I21" s="163">
        <f t="shared" si="1"/>
        <v>34008</v>
      </c>
    </row>
    <row r="22" spans="1:9" ht="15">
      <c r="A22" s="97">
        <v>44874</v>
      </c>
      <c r="B22" s="151" t="s">
        <v>170</v>
      </c>
      <c r="C22" s="145" t="s">
        <v>171</v>
      </c>
      <c r="D22" s="99"/>
      <c r="E22" s="146" t="str">
        <f t="shared" si="0"/>
        <v>Dev-1491</v>
      </c>
      <c r="F22" s="147">
        <v>187301.82</v>
      </c>
      <c r="G22" s="148"/>
      <c r="H22" s="147"/>
      <c r="I22" s="163">
        <f t="shared" si="1"/>
        <v>0</v>
      </c>
    </row>
    <row r="23" spans="1:9" ht="15">
      <c r="A23" s="97">
        <v>44874</v>
      </c>
      <c r="B23" s="151" t="s">
        <v>172</v>
      </c>
      <c r="C23" s="145" t="s">
        <v>173</v>
      </c>
      <c r="D23" s="99"/>
      <c r="E23" s="146" t="str">
        <f t="shared" si="0"/>
        <v>Dev-1493</v>
      </c>
      <c r="F23" s="147">
        <v>315178</v>
      </c>
      <c r="G23" s="148"/>
      <c r="H23" s="147"/>
      <c r="I23" s="163">
        <f t="shared" si="1"/>
        <v>0</v>
      </c>
    </row>
    <row r="24" spans="1:9" ht="15">
      <c r="A24" s="97">
        <v>44875</v>
      </c>
      <c r="B24" s="151" t="s">
        <v>174</v>
      </c>
      <c r="C24" s="145" t="s">
        <v>175</v>
      </c>
      <c r="D24" s="99"/>
      <c r="E24" s="146" t="str">
        <f t="shared" si="0"/>
        <v>Dev-1505</v>
      </c>
      <c r="F24" s="147">
        <v>35000</v>
      </c>
      <c r="G24" s="148"/>
      <c r="H24" s="147"/>
      <c r="I24" s="163">
        <f t="shared" si="1"/>
        <v>0</v>
      </c>
    </row>
    <row r="25" spans="1:9" ht="15">
      <c r="A25" s="97">
        <v>44875</v>
      </c>
      <c r="B25" s="151" t="s">
        <v>176</v>
      </c>
      <c r="C25" s="145" t="s">
        <v>177</v>
      </c>
      <c r="D25" s="99"/>
      <c r="E25" s="146" t="str">
        <f t="shared" si="0"/>
        <v>Dev-1509</v>
      </c>
      <c r="F25" s="147">
        <v>77400</v>
      </c>
      <c r="G25" s="148"/>
      <c r="H25" s="147"/>
      <c r="I25" s="163">
        <f t="shared" si="1"/>
        <v>0</v>
      </c>
    </row>
    <row r="26" spans="1:9" ht="15">
      <c r="A26" s="97">
        <v>44876</v>
      </c>
      <c r="B26" s="98" t="s">
        <v>178</v>
      </c>
      <c r="C26" s="145"/>
      <c r="D26" s="99">
        <v>516976987</v>
      </c>
      <c r="E26" s="146" t="str">
        <f t="shared" si="0"/>
        <v>516976987</v>
      </c>
      <c r="F26" s="147"/>
      <c r="G26" s="148"/>
      <c r="H26" s="147">
        <v>74193</v>
      </c>
      <c r="I26" s="163">
        <f t="shared" si="1"/>
        <v>74193</v>
      </c>
    </row>
    <row r="27" spans="1:9" ht="15">
      <c r="A27" s="97">
        <v>44876</v>
      </c>
      <c r="B27" s="98" t="s">
        <v>179</v>
      </c>
      <c r="C27" s="145"/>
      <c r="D27" s="99">
        <v>516976988</v>
      </c>
      <c r="E27" s="146" t="str">
        <f t="shared" si="0"/>
        <v>516976988</v>
      </c>
      <c r="F27" s="147"/>
      <c r="G27" s="148"/>
      <c r="H27" s="147">
        <v>75238</v>
      </c>
      <c r="I27" s="163">
        <f t="shared" si="1"/>
        <v>75238</v>
      </c>
    </row>
    <row r="28" spans="1:9" ht="15">
      <c r="A28" s="97">
        <v>44879</v>
      </c>
      <c r="B28" s="98" t="s">
        <v>180</v>
      </c>
      <c r="C28" s="145"/>
      <c r="D28" s="99">
        <v>517006943</v>
      </c>
      <c r="E28" s="146" t="str">
        <f t="shared" si="0"/>
        <v>517006943</v>
      </c>
      <c r="F28" s="147"/>
      <c r="G28" s="148"/>
      <c r="H28" s="147">
        <v>93916</v>
      </c>
      <c r="I28" s="163">
        <f t="shared" si="1"/>
        <v>93916</v>
      </c>
    </row>
    <row r="29" spans="1:9" ht="15">
      <c r="A29" s="97">
        <v>44879</v>
      </c>
      <c r="B29" s="98" t="s">
        <v>181</v>
      </c>
      <c r="C29" s="145"/>
      <c r="D29" s="99">
        <v>517006944</v>
      </c>
      <c r="E29" s="146" t="str">
        <f t="shared" si="0"/>
        <v>517006944</v>
      </c>
      <c r="F29" s="147"/>
      <c r="G29" s="148"/>
      <c r="H29" s="152">
        <v>9210</v>
      </c>
      <c r="I29" s="163">
        <f t="shared" si="1"/>
        <v>9210</v>
      </c>
    </row>
    <row r="30" spans="1:9" ht="15">
      <c r="A30" s="97">
        <v>44879</v>
      </c>
      <c r="B30" s="98" t="s">
        <v>182</v>
      </c>
      <c r="C30" s="145"/>
      <c r="D30" s="99">
        <v>517006945</v>
      </c>
      <c r="E30" s="146" t="str">
        <f t="shared" si="0"/>
        <v>517006945</v>
      </c>
      <c r="F30" s="147"/>
      <c r="G30" s="148"/>
      <c r="H30" s="152">
        <v>14480</v>
      </c>
      <c r="I30" s="163">
        <f t="shared" si="1"/>
        <v>14480</v>
      </c>
    </row>
    <row r="31" spans="1:9" ht="15">
      <c r="A31" s="97">
        <v>44879</v>
      </c>
      <c r="B31" s="98" t="s">
        <v>183</v>
      </c>
      <c r="C31" s="145" t="s">
        <v>184</v>
      </c>
      <c r="D31" s="99"/>
      <c r="E31" s="146" t="str">
        <f t="shared" si="0"/>
        <v>Dev-1518</v>
      </c>
      <c r="F31" s="147">
        <v>31152.41</v>
      </c>
      <c r="G31" s="148"/>
      <c r="H31" s="152"/>
      <c r="I31" s="163">
        <f t="shared" si="1"/>
        <v>0</v>
      </c>
    </row>
    <row r="32" spans="1:9" ht="15">
      <c r="A32" s="97">
        <v>44879</v>
      </c>
      <c r="B32" s="98" t="s">
        <v>185</v>
      </c>
      <c r="C32" s="145" t="s">
        <v>186</v>
      </c>
      <c r="D32" s="99"/>
      <c r="E32" s="146" t="str">
        <f t="shared" si="0"/>
        <v>Dev-1522</v>
      </c>
      <c r="F32" s="147">
        <v>1420000</v>
      </c>
      <c r="G32" s="148"/>
      <c r="H32" s="152"/>
      <c r="I32" s="163">
        <f t="shared" si="1"/>
        <v>0</v>
      </c>
    </row>
    <row r="33" spans="1:9" ht="15">
      <c r="A33" s="97">
        <v>44880</v>
      </c>
      <c r="B33" s="98" t="s">
        <v>187</v>
      </c>
      <c r="C33" s="145" t="s">
        <v>188</v>
      </c>
      <c r="D33" s="99"/>
      <c r="E33" s="146" t="str">
        <f t="shared" si="0"/>
        <v>Dev-1527</v>
      </c>
      <c r="F33" s="147">
        <v>97920</v>
      </c>
      <c r="G33" s="148"/>
      <c r="H33" s="152"/>
      <c r="I33" s="163">
        <f t="shared" si="1"/>
        <v>0</v>
      </c>
    </row>
    <row r="34" spans="1:9" ht="15">
      <c r="A34" s="97">
        <v>44880</v>
      </c>
      <c r="B34" s="98" t="s">
        <v>189</v>
      </c>
      <c r="C34" s="145" t="s">
        <v>190</v>
      </c>
      <c r="D34" s="99"/>
      <c r="E34" s="146" t="str">
        <f t="shared" si="0"/>
        <v>Dev-1529</v>
      </c>
      <c r="F34" s="147">
        <v>1052707.12</v>
      </c>
      <c r="G34" s="148"/>
      <c r="H34" s="152"/>
      <c r="I34" s="163">
        <f t="shared" si="1"/>
        <v>0</v>
      </c>
    </row>
    <row r="35" spans="1:9" ht="15">
      <c r="A35" s="97">
        <v>44881</v>
      </c>
      <c r="B35" s="98" t="s">
        <v>17</v>
      </c>
      <c r="C35" s="145"/>
      <c r="D35" s="99">
        <v>452400460040</v>
      </c>
      <c r="E35" s="146" t="str">
        <f t="shared" si="0"/>
        <v>452400460040</v>
      </c>
      <c r="F35" s="147"/>
      <c r="G35" s="148">
        <v>905873.9</v>
      </c>
      <c r="H35" s="152"/>
      <c r="I35" s="163">
        <f t="shared" si="1"/>
        <v>905873.9</v>
      </c>
    </row>
    <row r="36" spans="1:9" ht="15">
      <c r="A36" s="97">
        <v>44881</v>
      </c>
      <c r="B36" s="98" t="s">
        <v>191</v>
      </c>
      <c r="C36" s="145"/>
      <c r="D36" s="99">
        <v>517004288</v>
      </c>
      <c r="E36" s="146" t="str">
        <f t="shared" si="0"/>
        <v>517004288</v>
      </c>
      <c r="F36" s="147"/>
      <c r="G36" s="148"/>
      <c r="H36" s="152">
        <v>59070</v>
      </c>
      <c r="I36" s="163">
        <f t="shared" si="1"/>
        <v>59070</v>
      </c>
    </row>
    <row r="37" spans="1:9" ht="15">
      <c r="A37" s="97">
        <v>44881</v>
      </c>
      <c r="B37" s="98" t="s">
        <v>192</v>
      </c>
      <c r="C37" s="145"/>
      <c r="D37" s="99">
        <v>517004289</v>
      </c>
      <c r="E37" s="146" t="str">
        <f t="shared" si="0"/>
        <v>517004289</v>
      </c>
      <c r="F37" s="147"/>
      <c r="G37" s="148"/>
      <c r="H37" s="152">
        <v>84636</v>
      </c>
      <c r="I37" s="163">
        <f t="shared" si="1"/>
        <v>84636</v>
      </c>
    </row>
    <row r="38" spans="1:9" ht="15">
      <c r="A38" s="97">
        <v>44881</v>
      </c>
      <c r="B38" s="98" t="s">
        <v>153</v>
      </c>
      <c r="C38" s="145" t="s">
        <v>193</v>
      </c>
      <c r="D38" s="99"/>
      <c r="E38" s="146" t="str">
        <f t="shared" si="0"/>
        <v>Dev-1537</v>
      </c>
      <c r="F38" s="147">
        <v>198964.1</v>
      </c>
      <c r="G38" s="148"/>
      <c r="H38" s="152"/>
      <c r="I38" s="163">
        <f t="shared" si="1"/>
        <v>0</v>
      </c>
    </row>
    <row r="39" spans="1:9" ht="15">
      <c r="A39" s="97">
        <v>44882</v>
      </c>
      <c r="B39" s="153" t="s">
        <v>194</v>
      </c>
      <c r="C39" s="145" t="s">
        <v>195</v>
      </c>
      <c r="D39" s="99"/>
      <c r="E39" s="146" t="str">
        <f t="shared" si="0"/>
        <v>Dev-1544</v>
      </c>
      <c r="F39" s="147">
        <v>23000</v>
      </c>
      <c r="G39" s="148"/>
      <c r="H39" s="152"/>
      <c r="I39" s="163">
        <f t="shared" si="1"/>
        <v>0</v>
      </c>
    </row>
    <row r="40" spans="1:9" ht="15">
      <c r="A40" s="97">
        <v>44882</v>
      </c>
      <c r="B40" s="153" t="s">
        <v>196</v>
      </c>
      <c r="C40" s="145" t="s">
        <v>197</v>
      </c>
      <c r="D40" s="99"/>
      <c r="E40" s="146" t="str">
        <f t="shared" si="0"/>
        <v>Dev-1546</v>
      </c>
      <c r="F40" s="147">
        <v>70693.8</v>
      </c>
      <c r="G40" s="148"/>
      <c r="H40" s="152"/>
      <c r="I40" s="163">
        <f t="shared" si="1"/>
        <v>0</v>
      </c>
    </row>
    <row r="41" spans="1:9" ht="15">
      <c r="A41" s="97">
        <v>44882</v>
      </c>
      <c r="B41" s="98" t="s">
        <v>198</v>
      </c>
      <c r="C41" s="145" t="s">
        <v>199</v>
      </c>
      <c r="D41" s="99"/>
      <c r="E41" s="146" t="str">
        <f t="shared" si="0"/>
        <v>Dev-1549</v>
      </c>
      <c r="F41" s="147">
        <v>442500</v>
      </c>
      <c r="G41" s="148"/>
      <c r="H41" s="152"/>
      <c r="I41" s="163">
        <f t="shared" si="1"/>
        <v>0</v>
      </c>
    </row>
    <row r="42" spans="1:9" ht="15">
      <c r="A42" s="97">
        <v>44883</v>
      </c>
      <c r="B42" s="98" t="s">
        <v>200</v>
      </c>
      <c r="C42" s="145"/>
      <c r="D42" s="99">
        <v>517007478</v>
      </c>
      <c r="E42" s="146" t="str">
        <f t="shared" si="0"/>
        <v>517007478</v>
      </c>
      <c r="F42" s="147"/>
      <c r="G42" s="148"/>
      <c r="H42" s="152">
        <v>70031</v>
      </c>
      <c r="I42" s="163">
        <f t="shared" si="1"/>
        <v>70031</v>
      </c>
    </row>
    <row r="43" spans="1:9" ht="15">
      <c r="A43" s="97">
        <v>44883</v>
      </c>
      <c r="B43" s="98" t="s">
        <v>201</v>
      </c>
      <c r="C43" s="145"/>
      <c r="D43" s="99">
        <v>517007477</v>
      </c>
      <c r="E43" s="146" t="str">
        <f t="shared" si="0"/>
        <v>517007477</v>
      </c>
      <c r="F43" s="147"/>
      <c r="G43" s="148"/>
      <c r="H43" s="152">
        <v>91845</v>
      </c>
      <c r="I43" s="163">
        <f t="shared" si="1"/>
        <v>91845</v>
      </c>
    </row>
    <row r="44" spans="1:9" ht="15">
      <c r="A44" s="97">
        <v>44883</v>
      </c>
      <c r="B44" s="153" t="s">
        <v>202</v>
      </c>
      <c r="C44" s="145" t="s">
        <v>203</v>
      </c>
      <c r="D44" s="99"/>
      <c r="E44" s="146" t="str">
        <f t="shared" si="0"/>
        <v>Dev-1554</v>
      </c>
      <c r="F44" s="147">
        <v>157204.32</v>
      </c>
      <c r="G44" s="148"/>
      <c r="H44" s="152"/>
      <c r="I44" s="163">
        <f t="shared" si="1"/>
        <v>0</v>
      </c>
    </row>
    <row r="45" spans="1:9" ht="24.75">
      <c r="A45" s="97">
        <v>44883</v>
      </c>
      <c r="B45" s="153" t="s">
        <v>204</v>
      </c>
      <c r="C45" s="145" t="s">
        <v>205</v>
      </c>
      <c r="D45" s="99"/>
      <c r="E45" s="146" t="str">
        <f t="shared" si="0"/>
        <v>Dev-1562</v>
      </c>
      <c r="F45" s="147">
        <v>11178.68</v>
      </c>
      <c r="G45" s="148"/>
      <c r="H45" s="152"/>
      <c r="I45" s="163">
        <f t="shared" si="1"/>
        <v>0</v>
      </c>
    </row>
    <row r="46" spans="1:9" ht="24.75">
      <c r="A46" s="97">
        <v>44883</v>
      </c>
      <c r="B46" s="153" t="s">
        <v>204</v>
      </c>
      <c r="C46" s="145" t="s">
        <v>206</v>
      </c>
      <c r="D46" s="99"/>
      <c r="E46" s="146" t="str">
        <f t="shared" si="0"/>
        <v>Dev-1564</v>
      </c>
      <c r="F46" s="147">
        <v>35164.74</v>
      </c>
      <c r="G46" s="148"/>
      <c r="H46" s="152"/>
      <c r="I46" s="163">
        <f t="shared" si="1"/>
        <v>0</v>
      </c>
    </row>
    <row r="47" spans="1:9" ht="24.75">
      <c r="A47" s="97">
        <v>44883</v>
      </c>
      <c r="B47" s="153" t="s">
        <v>204</v>
      </c>
      <c r="C47" s="145" t="s">
        <v>207</v>
      </c>
      <c r="D47" s="99"/>
      <c r="E47" s="146" t="str">
        <f t="shared" si="0"/>
        <v>Dev-1566</v>
      </c>
      <c r="F47" s="147">
        <v>20617.91</v>
      </c>
      <c r="G47" s="148"/>
      <c r="H47" s="152"/>
      <c r="I47" s="163">
        <f t="shared" si="1"/>
        <v>0</v>
      </c>
    </row>
    <row r="48" spans="1:9" ht="15">
      <c r="A48" s="97">
        <v>44883</v>
      </c>
      <c r="B48" s="154" t="s">
        <v>208</v>
      </c>
      <c r="C48" s="145" t="s">
        <v>209</v>
      </c>
      <c r="D48" s="99"/>
      <c r="E48" s="146" t="str">
        <f t="shared" si="0"/>
        <v>Dev-1573</v>
      </c>
      <c r="F48" s="147">
        <v>221600</v>
      </c>
      <c r="G48" s="148"/>
      <c r="H48" s="152"/>
      <c r="I48" s="163">
        <f t="shared" si="1"/>
        <v>0</v>
      </c>
    </row>
    <row r="49" spans="1:9" ht="15">
      <c r="A49" s="97">
        <v>44886</v>
      </c>
      <c r="B49" s="98" t="s">
        <v>210</v>
      </c>
      <c r="C49" s="145"/>
      <c r="D49" s="99">
        <v>538636804</v>
      </c>
      <c r="E49" s="146" t="str">
        <f t="shared" si="0"/>
        <v>538636804</v>
      </c>
      <c r="F49" s="147"/>
      <c r="G49" s="148"/>
      <c r="H49" s="152">
        <v>74540</v>
      </c>
      <c r="I49" s="163">
        <f t="shared" si="1"/>
        <v>74540</v>
      </c>
    </row>
    <row r="50" spans="1:9" ht="15">
      <c r="A50" s="97">
        <v>44886</v>
      </c>
      <c r="B50" s="98" t="s">
        <v>211</v>
      </c>
      <c r="C50" s="145"/>
      <c r="D50" s="99">
        <v>538636805</v>
      </c>
      <c r="E50" s="146" t="str">
        <f t="shared" si="0"/>
        <v>538636805</v>
      </c>
      <c r="F50" s="147"/>
      <c r="G50" s="148"/>
      <c r="H50" s="152">
        <v>8610</v>
      </c>
      <c r="I50" s="163">
        <f t="shared" si="1"/>
        <v>8610</v>
      </c>
    </row>
    <row r="51" spans="1:9" ht="15">
      <c r="A51" s="97">
        <v>44886</v>
      </c>
      <c r="B51" s="98" t="s">
        <v>212</v>
      </c>
      <c r="C51" s="145"/>
      <c r="D51" s="99">
        <v>538696806</v>
      </c>
      <c r="E51" s="146" t="str">
        <f t="shared" si="0"/>
        <v>538696806</v>
      </c>
      <c r="F51" s="147"/>
      <c r="G51" s="148"/>
      <c r="H51" s="152">
        <v>19606</v>
      </c>
      <c r="I51" s="163">
        <f t="shared" si="1"/>
        <v>19606</v>
      </c>
    </row>
    <row r="52" spans="1:9" ht="15">
      <c r="A52" s="97">
        <v>44886</v>
      </c>
      <c r="B52" s="150" t="s">
        <v>21</v>
      </c>
      <c r="C52" s="145"/>
      <c r="D52" s="99">
        <v>452400540162</v>
      </c>
      <c r="E52" s="146" t="str">
        <f t="shared" si="0"/>
        <v>452400540162</v>
      </c>
      <c r="F52" s="147"/>
      <c r="G52" s="148">
        <v>83839</v>
      </c>
      <c r="H52" s="152"/>
      <c r="I52" s="163">
        <f t="shared" si="1"/>
        <v>83839</v>
      </c>
    </row>
    <row r="53" spans="1:9" ht="15">
      <c r="A53" s="97">
        <v>44887</v>
      </c>
      <c r="B53" s="150" t="s">
        <v>104</v>
      </c>
      <c r="C53" s="145"/>
      <c r="D53" s="99">
        <v>452400430071</v>
      </c>
      <c r="E53" s="146" t="str">
        <f t="shared" si="0"/>
        <v>452400430071</v>
      </c>
      <c r="F53" s="147"/>
      <c r="G53" s="148">
        <v>26520</v>
      </c>
      <c r="H53" s="152"/>
      <c r="I53" s="163">
        <f t="shared" si="1"/>
        <v>26520</v>
      </c>
    </row>
    <row r="54" spans="1:9" ht="15">
      <c r="A54" s="97">
        <v>44887</v>
      </c>
      <c r="B54" s="154" t="s">
        <v>213</v>
      </c>
      <c r="C54" s="145" t="s">
        <v>214</v>
      </c>
      <c r="D54" s="99"/>
      <c r="E54" s="146" t="str">
        <f t="shared" si="0"/>
        <v>Dev-1584</v>
      </c>
      <c r="F54" s="147">
        <v>155002.46</v>
      </c>
      <c r="G54" s="148"/>
      <c r="H54" s="152"/>
      <c r="I54" s="163">
        <f t="shared" si="1"/>
        <v>0</v>
      </c>
    </row>
    <row r="55" spans="1:9" ht="15">
      <c r="A55" s="97">
        <v>44888</v>
      </c>
      <c r="B55" s="98" t="s">
        <v>215</v>
      </c>
      <c r="C55" s="145"/>
      <c r="D55" s="99">
        <v>538638993</v>
      </c>
      <c r="E55" s="146" t="str">
        <f t="shared" si="0"/>
        <v>538638993</v>
      </c>
      <c r="F55" s="147"/>
      <c r="G55" s="148"/>
      <c r="H55" s="152">
        <v>66882</v>
      </c>
      <c r="I55" s="163">
        <f t="shared" si="1"/>
        <v>66882</v>
      </c>
    </row>
    <row r="56" spans="1:9" ht="15">
      <c r="A56" s="97">
        <v>44888</v>
      </c>
      <c r="B56" s="98" t="s">
        <v>216</v>
      </c>
      <c r="C56" s="145"/>
      <c r="D56" s="99">
        <v>538638992</v>
      </c>
      <c r="E56" s="146" t="str">
        <f t="shared" si="0"/>
        <v>538638992</v>
      </c>
      <c r="F56" s="147"/>
      <c r="G56" s="148"/>
      <c r="H56" s="152">
        <v>84052</v>
      </c>
      <c r="I56" s="163">
        <f t="shared" si="1"/>
        <v>84052</v>
      </c>
    </row>
    <row r="57" spans="1:9" ht="15">
      <c r="A57" s="97">
        <v>44888</v>
      </c>
      <c r="B57" s="150" t="s">
        <v>217</v>
      </c>
      <c r="C57" s="145"/>
      <c r="D57" s="99">
        <v>20880470</v>
      </c>
      <c r="E57" s="146" t="str">
        <f t="shared" si="0"/>
        <v>20880470</v>
      </c>
      <c r="F57" s="147"/>
      <c r="G57" s="148">
        <v>177512</v>
      </c>
      <c r="H57" s="152"/>
      <c r="I57" s="163">
        <f t="shared" si="1"/>
        <v>177512</v>
      </c>
    </row>
    <row r="58" spans="1:9" ht="15">
      <c r="A58" s="97">
        <v>44888</v>
      </c>
      <c r="B58" s="150" t="s">
        <v>218</v>
      </c>
      <c r="C58" s="145"/>
      <c r="D58" s="99">
        <v>20880467</v>
      </c>
      <c r="E58" s="146" t="str">
        <f t="shared" si="0"/>
        <v>20880467</v>
      </c>
      <c r="F58" s="147"/>
      <c r="G58" s="148">
        <v>30276.7</v>
      </c>
      <c r="H58" s="152"/>
      <c r="I58" s="163">
        <f t="shared" si="1"/>
        <v>30276.7</v>
      </c>
    </row>
    <row r="59" spans="1:9" ht="15">
      <c r="A59" s="97">
        <v>44888</v>
      </c>
      <c r="B59" s="154" t="s">
        <v>219</v>
      </c>
      <c r="C59" s="145" t="s">
        <v>220</v>
      </c>
      <c r="D59" s="99"/>
      <c r="E59" s="146" t="str">
        <f t="shared" si="0"/>
        <v>Dev-1588</v>
      </c>
      <c r="F59" s="147">
        <v>3900</v>
      </c>
      <c r="G59" s="148"/>
      <c r="H59" s="152"/>
      <c r="I59" s="163">
        <f t="shared" si="1"/>
        <v>0</v>
      </c>
    </row>
    <row r="60" spans="1:9" ht="15">
      <c r="A60" s="97">
        <v>44888</v>
      </c>
      <c r="B60" s="154" t="s">
        <v>221</v>
      </c>
      <c r="C60" s="145" t="s">
        <v>222</v>
      </c>
      <c r="D60" s="99"/>
      <c r="E60" s="146" t="str">
        <f t="shared" si="0"/>
        <v>Dev-1590</v>
      </c>
      <c r="F60" s="147">
        <v>1652000</v>
      </c>
      <c r="G60" s="148"/>
      <c r="H60" s="152"/>
      <c r="I60" s="163">
        <f t="shared" si="1"/>
        <v>0</v>
      </c>
    </row>
    <row r="61" spans="1:9" ht="15">
      <c r="A61" s="97">
        <v>44889</v>
      </c>
      <c r="B61" s="154" t="s">
        <v>223</v>
      </c>
      <c r="C61" s="145"/>
      <c r="D61" s="99">
        <v>452400540129</v>
      </c>
      <c r="E61" s="146" t="str">
        <f t="shared" si="0"/>
        <v>452400540129</v>
      </c>
      <c r="F61" s="147"/>
      <c r="G61" s="148">
        <v>21808</v>
      </c>
      <c r="H61" s="152"/>
      <c r="I61" s="163">
        <f t="shared" si="1"/>
        <v>21808</v>
      </c>
    </row>
    <row r="62" spans="1:9" ht="15">
      <c r="A62" s="97">
        <v>44889</v>
      </c>
      <c r="B62" s="154" t="s">
        <v>144</v>
      </c>
      <c r="C62" s="145" t="s">
        <v>224</v>
      </c>
      <c r="D62" s="99"/>
      <c r="E62" s="146" t="str">
        <f t="shared" si="0"/>
        <v>Dev-1598</v>
      </c>
      <c r="F62" s="147">
        <v>358250</v>
      </c>
      <c r="G62" s="148"/>
      <c r="H62" s="152"/>
      <c r="I62" s="163">
        <f t="shared" si="1"/>
        <v>0</v>
      </c>
    </row>
    <row r="63" spans="1:9" ht="15">
      <c r="A63" s="97">
        <v>44889</v>
      </c>
      <c r="B63" s="154" t="s">
        <v>225</v>
      </c>
      <c r="C63" s="145" t="s">
        <v>226</v>
      </c>
      <c r="D63" s="99"/>
      <c r="E63" s="146" t="str">
        <f t="shared" si="0"/>
        <v>Dev-1600</v>
      </c>
      <c r="F63" s="147">
        <v>1105148.96</v>
      </c>
      <c r="G63" s="148"/>
      <c r="H63" s="152"/>
      <c r="I63" s="163">
        <f t="shared" si="1"/>
        <v>0</v>
      </c>
    </row>
    <row r="64" spans="1:9" ht="15">
      <c r="A64" s="97">
        <v>44889</v>
      </c>
      <c r="B64" s="154" t="s">
        <v>143</v>
      </c>
      <c r="C64" s="145" t="s">
        <v>227</v>
      </c>
      <c r="D64" s="99"/>
      <c r="E64" s="146" t="str">
        <f t="shared" si="0"/>
        <v>Dev-1602</v>
      </c>
      <c r="F64" s="147">
        <v>5685.69</v>
      </c>
      <c r="G64" s="148"/>
      <c r="H64" s="152"/>
      <c r="I64" s="163">
        <f t="shared" si="1"/>
        <v>0</v>
      </c>
    </row>
    <row r="65" spans="1:9" ht="15">
      <c r="A65" s="97">
        <v>44890</v>
      </c>
      <c r="B65" s="98" t="s">
        <v>228</v>
      </c>
      <c r="C65" s="145"/>
      <c r="D65" s="99">
        <v>4605299913</v>
      </c>
      <c r="E65" s="146" t="str">
        <f t="shared" si="0"/>
        <v>4605299913</v>
      </c>
      <c r="F65" s="149"/>
      <c r="G65" s="155"/>
      <c r="H65" s="156">
        <v>63625</v>
      </c>
      <c r="I65" s="163">
        <f t="shared" si="1"/>
        <v>63625</v>
      </c>
    </row>
    <row r="66" spans="1:9" ht="15">
      <c r="A66" s="97">
        <v>44890</v>
      </c>
      <c r="B66" s="98" t="s">
        <v>229</v>
      </c>
      <c r="C66" s="145"/>
      <c r="D66" s="99">
        <v>4605299914</v>
      </c>
      <c r="E66" s="146" t="str">
        <f t="shared" si="0"/>
        <v>4605299914</v>
      </c>
      <c r="F66" s="149"/>
      <c r="G66" s="155"/>
      <c r="H66" s="156">
        <v>68552</v>
      </c>
      <c r="I66" s="163">
        <f t="shared" si="1"/>
        <v>68552</v>
      </c>
    </row>
    <row r="67" spans="1:9" ht="15">
      <c r="A67" s="157">
        <v>44890</v>
      </c>
      <c r="B67" s="154" t="s">
        <v>19</v>
      </c>
      <c r="C67" s="145"/>
      <c r="D67" s="99">
        <v>4524004300004</v>
      </c>
      <c r="E67" s="146" t="str">
        <f t="shared" si="0"/>
        <v>4524004300004</v>
      </c>
      <c r="F67" s="149"/>
      <c r="G67" s="155">
        <v>3306349</v>
      </c>
      <c r="H67" s="156"/>
      <c r="I67" s="163">
        <f t="shared" si="1"/>
        <v>3306349</v>
      </c>
    </row>
    <row r="68" spans="1:9" ht="15">
      <c r="A68" s="157">
        <v>44890</v>
      </c>
      <c r="B68" s="154" t="s">
        <v>230</v>
      </c>
      <c r="C68" s="145" t="s">
        <v>231</v>
      </c>
      <c r="D68" s="99"/>
      <c r="E68" s="146" t="str">
        <f aca="true" t="shared" si="2" ref="E68:E81">CONCATENATE(C68,D68)</f>
        <v>Dev-1607</v>
      </c>
      <c r="F68" s="149">
        <v>317007</v>
      </c>
      <c r="G68" s="155"/>
      <c r="H68" s="156"/>
      <c r="I68" s="163">
        <f aca="true" t="shared" si="3" ref="I68:I81">G68+H68</f>
        <v>0</v>
      </c>
    </row>
    <row r="69" spans="1:9" ht="15">
      <c r="A69" s="157">
        <v>44890</v>
      </c>
      <c r="B69" s="154" t="s">
        <v>232</v>
      </c>
      <c r="C69" s="145" t="s">
        <v>233</v>
      </c>
      <c r="D69" s="99"/>
      <c r="E69" s="146" t="str">
        <f t="shared" si="2"/>
        <v>Dev-1612</v>
      </c>
      <c r="F69" s="155">
        <v>43721.46</v>
      </c>
      <c r="G69" s="155"/>
      <c r="H69" s="156"/>
      <c r="I69" s="163">
        <f t="shared" si="3"/>
        <v>0</v>
      </c>
    </row>
    <row r="70" spans="1:9" ht="15">
      <c r="A70" s="157">
        <v>44890</v>
      </c>
      <c r="B70" s="154" t="s">
        <v>234</v>
      </c>
      <c r="C70" s="145" t="s">
        <v>235</v>
      </c>
      <c r="D70" s="99"/>
      <c r="E70" s="146" t="str">
        <f t="shared" si="2"/>
        <v>Dev-1614</v>
      </c>
      <c r="F70" s="149">
        <v>11398.8</v>
      </c>
      <c r="G70" s="155"/>
      <c r="H70" s="156"/>
      <c r="I70" s="163">
        <f t="shared" si="3"/>
        <v>0</v>
      </c>
    </row>
    <row r="71" spans="1:9" ht="15">
      <c r="A71" s="97">
        <v>44893</v>
      </c>
      <c r="B71" s="98" t="s">
        <v>236</v>
      </c>
      <c r="C71" s="145"/>
      <c r="D71" s="99">
        <v>524980465</v>
      </c>
      <c r="E71" s="146" t="str">
        <f t="shared" si="2"/>
        <v>524980465</v>
      </c>
      <c r="F71" s="149"/>
      <c r="G71" s="155"/>
      <c r="H71" s="156">
        <v>30</v>
      </c>
      <c r="I71" s="163">
        <f t="shared" si="3"/>
        <v>30</v>
      </c>
    </row>
    <row r="72" spans="1:9" ht="15">
      <c r="A72" s="97">
        <v>44893</v>
      </c>
      <c r="B72" s="98" t="s">
        <v>237</v>
      </c>
      <c r="C72" s="145"/>
      <c r="D72" s="99">
        <v>524980468</v>
      </c>
      <c r="E72" s="146" t="str">
        <f t="shared" si="2"/>
        <v>524980468</v>
      </c>
      <c r="F72" s="149"/>
      <c r="G72" s="155"/>
      <c r="H72" s="156">
        <v>68093</v>
      </c>
      <c r="I72" s="163">
        <f t="shared" si="3"/>
        <v>68093</v>
      </c>
    </row>
    <row r="73" spans="1:9" ht="15">
      <c r="A73" s="97">
        <v>44893</v>
      </c>
      <c r="B73" s="98" t="s">
        <v>238</v>
      </c>
      <c r="C73" s="145"/>
      <c r="D73" s="99">
        <v>524980467</v>
      </c>
      <c r="E73" s="146" t="str">
        <f t="shared" si="2"/>
        <v>524980467</v>
      </c>
      <c r="F73" s="149"/>
      <c r="G73" s="155"/>
      <c r="H73" s="156">
        <v>8540</v>
      </c>
      <c r="I73" s="163">
        <f t="shared" si="3"/>
        <v>8540</v>
      </c>
    </row>
    <row r="74" spans="1:9" ht="15">
      <c r="A74" s="97">
        <v>44893</v>
      </c>
      <c r="B74" s="98" t="s">
        <v>239</v>
      </c>
      <c r="C74" s="145"/>
      <c r="D74" s="99">
        <v>524980466</v>
      </c>
      <c r="E74" s="146" t="str">
        <f t="shared" si="2"/>
        <v>524980466</v>
      </c>
      <c r="F74" s="149"/>
      <c r="G74" s="155"/>
      <c r="H74" s="156">
        <v>16125</v>
      </c>
      <c r="I74" s="163">
        <f t="shared" si="3"/>
        <v>16125</v>
      </c>
    </row>
    <row r="75" spans="1:9" ht="15">
      <c r="A75" s="97">
        <v>44893</v>
      </c>
      <c r="B75" s="98" t="s">
        <v>22</v>
      </c>
      <c r="C75" s="145"/>
      <c r="D75" s="99">
        <v>452400460002</v>
      </c>
      <c r="E75" s="146" t="str">
        <f t="shared" si="2"/>
        <v>452400460002</v>
      </c>
      <c r="F75" s="149"/>
      <c r="G75" s="155">
        <v>57080</v>
      </c>
      <c r="H75" s="156"/>
      <c r="I75" s="163">
        <f t="shared" si="3"/>
        <v>57080</v>
      </c>
    </row>
    <row r="76" spans="1:9" ht="15">
      <c r="A76" s="97">
        <v>44893</v>
      </c>
      <c r="B76" s="98" t="s">
        <v>240</v>
      </c>
      <c r="C76" s="145"/>
      <c r="D76" s="99">
        <v>452810050048</v>
      </c>
      <c r="E76" s="146" t="str">
        <f t="shared" si="2"/>
        <v>452810050048</v>
      </c>
      <c r="F76" s="149"/>
      <c r="G76" s="155">
        <v>6000</v>
      </c>
      <c r="H76" s="156"/>
      <c r="I76" s="163">
        <f t="shared" si="3"/>
        <v>6000</v>
      </c>
    </row>
    <row r="77" spans="1:9" ht="15">
      <c r="A77" s="97">
        <v>44893</v>
      </c>
      <c r="B77" s="98" t="s">
        <v>241</v>
      </c>
      <c r="C77" s="145" t="s">
        <v>242</v>
      </c>
      <c r="D77" s="99"/>
      <c r="E77" s="146" t="str">
        <f t="shared" si="2"/>
        <v>Dev-1625</v>
      </c>
      <c r="F77" s="149">
        <v>799693.53</v>
      </c>
      <c r="G77" s="155"/>
      <c r="H77" s="156"/>
      <c r="I77" s="163">
        <f t="shared" si="3"/>
        <v>0</v>
      </c>
    </row>
    <row r="78" spans="1:9" ht="15">
      <c r="A78" s="97">
        <v>44895</v>
      </c>
      <c r="B78" s="98" t="s">
        <v>243</v>
      </c>
      <c r="C78" s="145"/>
      <c r="D78" s="99">
        <v>538612372</v>
      </c>
      <c r="E78" s="146" t="str">
        <f t="shared" si="2"/>
        <v>538612372</v>
      </c>
      <c r="F78" s="149"/>
      <c r="G78" s="155"/>
      <c r="H78" s="156">
        <v>80720</v>
      </c>
      <c r="I78" s="163">
        <f t="shared" si="3"/>
        <v>80720</v>
      </c>
    </row>
    <row r="79" spans="1:9" ht="15">
      <c r="A79" s="97">
        <v>44895</v>
      </c>
      <c r="B79" s="98" t="s">
        <v>244</v>
      </c>
      <c r="C79" s="145"/>
      <c r="D79" s="99">
        <v>538612373</v>
      </c>
      <c r="E79" s="146" t="str">
        <f t="shared" si="2"/>
        <v>538612373</v>
      </c>
      <c r="F79" s="149"/>
      <c r="G79" s="155"/>
      <c r="H79" s="156">
        <v>65061</v>
      </c>
      <c r="I79" s="163">
        <f t="shared" si="3"/>
        <v>65061</v>
      </c>
    </row>
    <row r="80" spans="1:9" ht="15">
      <c r="A80" s="97">
        <v>44895</v>
      </c>
      <c r="B80" s="154" t="s">
        <v>85</v>
      </c>
      <c r="C80" s="145"/>
      <c r="D80" s="99">
        <v>452400510942</v>
      </c>
      <c r="E80" s="146" t="str">
        <f t="shared" si="2"/>
        <v>452400510942</v>
      </c>
      <c r="F80" s="149"/>
      <c r="G80" s="155">
        <v>4408</v>
      </c>
      <c r="H80" s="156"/>
      <c r="I80" s="163">
        <f t="shared" si="3"/>
        <v>4408</v>
      </c>
    </row>
    <row r="81" spans="1:9" ht="15">
      <c r="A81" s="97">
        <v>44895</v>
      </c>
      <c r="B81" s="154" t="s">
        <v>245</v>
      </c>
      <c r="C81" s="145" t="s">
        <v>246</v>
      </c>
      <c r="D81" s="158"/>
      <c r="E81" s="146" t="str">
        <f t="shared" si="2"/>
        <v>Dev-1640</v>
      </c>
      <c r="F81" s="149">
        <v>293717.15</v>
      </c>
      <c r="G81" s="155"/>
      <c r="H81" s="156"/>
      <c r="I81" s="163">
        <f t="shared" si="3"/>
        <v>0</v>
      </c>
    </row>
    <row r="82" spans="1:8" ht="15">
      <c r="A82" s="97"/>
      <c r="B82" s="154"/>
      <c r="C82" s="145"/>
      <c r="D82" s="99"/>
      <c r="E82" s="155"/>
      <c r="F82" s="149"/>
      <c r="G82" s="155"/>
      <c r="H82" s="156"/>
    </row>
    <row r="83" spans="1:8" ht="15">
      <c r="A83" s="97"/>
      <c r="B83" s="98"/>
      <c r="C83" s="114"/>
      <c r="D83" s="99"/>
      <c r="E83" s="155"/>
      <c r="F83" s="149"/>
      <c r="G83" s="155"/>
      <c r="H83" s="156"/>
    </row>
    <row r="84" spans="1:8" ht="15">
      <c r="A84" s="97"/>
      <c r="B84" s="159"/>
      <c r="C84" s="114"/>
      <c r="D84" s="99"/>
      <c r="E84" s="155"/>
      <c r="F84" s="149"/>
      <c r="G84" s="155"/>
      <c r="H84" s="156"/>
    </row>
    <row r="85" spans="1:8" ht="15">
      <c r="A85" s="138"/>
      <c r="B85" s="160"/>
      <c r="C85" s="114"/>
      <c r="D85" s="99"/>
      <c r="E85" s="155"/>
      <c r="F85" s="161"/>
      <c r="G85" s="155"/>
      <c r="H85" s="16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9"/>
  <sheetViews>
    <sheetView zoomScalePageLayoutView="0" workbookViewId="0" topLeftCell="A43">
      <selection activeCell="D52" sqref="D52"/>
    </sheetView>
  </sheetViews>
  <sheetFormatPr defaultColWidth="11.421875" defaultRowHeight="12.75"/>
  <cols>
    <col min="2" max="2" width="34.140625" style="0" customWidth="1"/>
    <col min="4" max="4" width="19.8515625" style="0" customWidth="1"/>
    <col min="8" max="8" width="16.421875" style="0" customWidth="1"/>
    <col min="9" max="9" width="14.7109375" style="0" customWidth="1"/>
  </cols>
  <sheetData>
    <row r="1" spans="1:9" ht="15.75">
      <c r="A1" s="182" t="s">
        <v>31</v>
      </c>
      <c r="B1" s="182"/>
      <c r="C1" s="182"/>
      <c r="D1" s="182"/>
      <c r="E1" s="182"/>
      <c r="F1" s="182"/>
      <c r="G1" s="182"/>
      <c r="H1" s="182"/>
      <c r="I1" s="182"/>
    </row>
    <row r="2" spans="1:9" ht="15">
      <c r="A2" s="183" t="s">
        <v>32</v>
      </c>
      <c r="B2" s="183"/>
      <c r="C2" s="183"/>
      <c r="D2" s="183"/>
      <c r="E2" s="183"/>
      <c r="F2" s="183"/>
      <c r="G2" s="183"/>
      <c r="H2" s="183"/>
      <c r="I2" s="183"/>
    </row>
    <row r="3" spans="1:9" ht="12.75">
      <c r="A3" s="184" t="s">
        <v>11</v>
      </c>
      <c r="B3" s="184"/>
      <c r="C3" s="184"/>
      <c r="D3" s="184"/>
      <c r="E3" s="184"/>
      <c r="F3" s="184"/>
      <c r="G3" s="184"/>
      <c r="H3" s="184"/>
      <c r="I3" s="184"/>
    </row>
    <row r="4" spans="1:9" ht="12.75">
      <c r="A4" s="184" t="s">
        <v>12</v>
      </c>
      <c r="B4" s="184"/>
      <c r="C4" s="184"/>
      <c r="D4" s="184"/>
      <c r="E4" s="184"/>
      <c r="F4" s="184"/>
      <c r="G4" s="184"/>
      <c r="H4" s="184"/>
      <c r="I4" s="184"/>
    </row>
    <row r="5" spans="1:9" ht="12.75">
      <c r="A5" s="185" t="s">
        <v>46</v>
      </c>
      <c r="B5" s="185"/>
      <c r="C5" s="185"/>
      <c r="D5" s="185"/>
      <c r="E5" s="185"/>
      <c r="F5" s="185"/>
      <c r="G5" s="185"/>
      <c r="H5" s="185"/>
      <c r="I5" s="185"/>
    </row>
    <row r="6" spans="1:9" ht="15" thickBot="1">
      <c r="A6" s="79">
        <v>44774</v>
      </c>
      <c r="B6" s="80"/>
      <c r="C6" s="81"/>
      <c r="D6" s="82"/>
      <c r="E6" s="80"/>
      <c r="F6" s="80"/>
      <c r="G6" s="80"/>
      <c r="H6" s="83"/>
      <c r="I6" s="80"/>
    </row>
    <row r="7" spans="1:9" ht="15">
      <c r="A7" s="84" t="s">
        <v>33</v>
      </c>
      <c r="B7" s="85" t="s">
        <v>34</v>
      </c>
      <c r="C7" s="186" t="s">
        <v>35</v>
      </c>
      <c r="D7" s="188" t="s">
        <v>36</v>
      </c>
      <c r="E7" s="189"/>
      <c r="F7" s="189"/>
      <c r="G7" s="190"/>
      <c r="H7" s="86" t="s">
        <v>37</v>
      </c>
      <c r="I7" s="87" t="s">
        <v>38</v>
      </c>
    </row>
    <row r="8" spans="1:9" ht="27" thickBot="1">
      <c r="A8" s="88" t="s">
        <v>39</v>
      </c>
      <c r="B8" s="89"/>
      <c r="C8" s="187"/>
      <c r="D8" s="90" t="s">
        <v>40</v>
      </c>
      <c r="E8" s="91" t="s">
        <v>41</v>
      </c>
      <c r="F8" s="92" t="s">
        <v>42</v>
      </c>
      <c r="G8" s="93" t="s">
        <v>43</v>
      </c>
      <c r="H8" s="94" t="s">
        <v>44</v>
      </c>
      <c r="I8" s="95"/>
    </row>
    <row r="9" spans="1:9" ht="15">
      <c r="A9" s="96">
        <v>44773</v>
      </c>
      <c r="B9" s="116" t="s">
        <v>45</v>
      </c>
      <c r="C9" s="117"/>
      <c r="D9" s="118"/>
      <c r="E9" s="119"/>
      <c r="F9" s="120"/>
      <c r="G9" s="120"/>
      <c r="H9" s="121"/>
      <c r="I9" s="122">
        <v>22887451.609999996</v>
      </c>
    </row>
    <row r="10" spans="1:9" ht="15">
      <c r="A10" s="97">
        <v>44774</v>
      </c>
      <c r="B10" s="98" t="s">
        <v>47</v>
      </c>
      <c r="C10" s="123"/>
      <c r="D10" s="124">
        <v>510506669</v>
      </c>
      <c r="E10" s="125"/>
      <c r="F10" s="126"/>
      <c r="G10" s="126"/>
      <c r="H10" s="127">
        <v>36890</v>
      </c>
      <c r="I10" s="125">
        <f>SUM(I9+G10+H10-F10-E10)</f>
        <v>22924341.609999996</v>
      </c>
    </row>
    <row r="11" spans="1:9" ht="15">
      <c r="A11" s="97">
        <v>44774</v>
      </c>
      <c r="B11" s="98" t="s">
        <v>48</v>
      </c>
      <c r="C11" s="123"/>
      <c r="D11" s="124">
        <v>510506670</v>
      </c>
      <c r="E11" s="125"/>
      <c r="F11" s="126"/>
      <c r="G11" s="126"/>
      <c r="H11" s="127">
        <v>17500</v>
      </c>
      <c r="I11" s="125">
        <f aca="true" t="shared" si="0" ref="I11:I74">SUM(I10+G11+H11-F11-E11)</f>
        <v>22941841.609999996</v>
      </c>
    </row>
    <row r="12" spans="1:9" ht="15">
      <c r="A12" s="97">
        <v>44774</v>
      </c>
      <c r="B12" s="98" t="s">
        <v>49</v>
      </c>
      <c r="C12" s="123"/>
      <c r="D12" s="124">
        <v>510506671</v>
      </c>
      <c r="E12" s="125"/>
      <c r="F12" s="126"/>
      <c r="G12" s="126"/>
      <c r="H12" s="127">
        <v>20460</v>
      </c>
      <c r="I12" s="125">
        <f t="shared" si="0"/>
        <v>22962301.609999996</v>
      </c>
    </row>
    <row r="13" spans="1:9" ht="15">
      <c r="A13" s="97">
        <v>44774</v>
      </c>
      <c r="B13" s="98" t="s">
        <v>50</v>
      </c>
      <c r="C13" s="123" t="s">
        <v>51</v>
      </c>
      <c r="D13" s="124"/>
      <c r="E13" s="125"/>
      <c r="F13" s="126">
        <v>40000</v>
      </c>
      <c r="G13" s="126"/>
      <c r="H13" s="127"/>
      <c r="I13" s="125">
        <f t="shared" si="0"/>
        <v>22922301.609999996</v>
      </c>
    </row>
    <row r="14" spans="1:9" ht="15">
      <c r="A14" s="97">
        <v>44774</v>
      </c>
      <c r="B14" s="98" t="s">
        <v>27</v>
      </c>
      <c r="C14" s="123" t="s">
        <v>52</v>
      </c>
      <c r="D14" s="124"/>
      <c r="E14" s="125"/>
      <c r="F14" s="126">
        <v>657880.22</v>
      </c>
      <c r="G14" s="126"/>
      <c r="H14" s="127"/>
      <c r="I14" s="125">
        <f t="shared" si="0"/>
        <v>22264421.389999997</v>
      </c>
    </row>
    <row r="15" spans="1:9" ht="15">
      <c r="A15" s="97">
        <v>44776</v>
      </c>
      <c r="B15" s="98" t="s">
        <v>53</v>
      </c>
      <c r="C15" s="123"/>
      <c r="D15" s="124">
        <v>510505139</v>
      </c>
      <c r="E15" s="125"/>
      <c r="F15" s="126"/>
      <c r="G15" s="126"/>
      <c r="H15" s="127">
        <v>139476</v>
      </c>
      <c r="I15" s="125">
        <f t="shared" si="0"/>
        <v>22403897.389999997</v>
      </c>
    </row>
    <row r="16" spans="1:9" ht="15">
      <c r="A16" s="97">
        <v>44776</v>
      </c>
      <c r="B16" s="98" t="s">
        <v>54</v>
      </c>
      <c r="C16" s="123"/>
      <c r="D16" s="124">
        <v>510505142</v>
      </c>
      <c r="E16" s="125"/>
      <c r="F16" s="126"/>
      <c r="G16" s="126"/>
      <c r="H16" s="127">
        <v>400</v>
      </c>
      <c r="I16" s="125">
        <f t="shared" si="0"/>
        <v>22404297.389999997</v>
      </c>
    </row>
    <row r="17" spans="1:9" ht="15">
      <c r="A17" s="97">
        <v>44776</v>
      </c>
      <c r="B17" s="98" t="s">
        <v>55</v>
      </c>
      <c r="C17" s="123"/>
      <c r="D17" s="124">
        <v>510505140</v>
      </c>
      <c r="E17" s="125"/>
      <c r="F17" s="126"/>
      <c r="G17" s="126"/>
      <c r="H17" s="127">
        <v>88107</v>
      </c>
      <c r="I17" s="125">
        <f t="shared" si="0"/>
        <v>22492404.389999997</v>
      </c>
    </row>
    <row r="18" spans="1:9" ht="15">
      <c r="A18" s="97">
        <v>44776</v>
      </c>
      <c r="B18" s="98" t="s">
        <v>25</v>
      </c>
      <c r="C18" s="123"/>
      <c r="D18" s="124">
        <v>20880476</v>
      </c>
      <c r="E18" s="125"/>
      <c r="F18" s="101"/>
      <c r="G18" s="126">
        <v>24280</v>
      </c>
      <c r="H18" s="127"/>
      <c r="I18" s="125">
        <f t="shared" si="0"/>
        <v>22516684.389999997</v>
      </c>
    </row>
    <row r="19" spans="1:9" ht="15">
      <c r="A19" s="97">
        <v>44776</v>
      </c>
      <c r="B19" s="98" t="s">
        <v>56</v>
      </c>
      <c r="C19" s="123" t="s">
        <v>57</v>
      </c>
      <c r="D19" s="124"/>
      <c r="E19" s="125"/>
      <c r="F19" s="128">
        <v>3900</v>
      </c>
      <c r="G19" s="126"/>
      <c r="H19" s="127"/>
      <c r="I19" s="125">
        <f t="shared" si="0"/>
        <v>22512784.389999997</v>
      </c>
    </row>
    <row r="20" spans="1:9" ht="15">
      <c r="A20" s="97">
        <v>44777</v>
      </c>
      <c r="B20" s="98" t="s">
        <v>58</v>
      </c>
      <c r="C20" s="123" t="s">
        <v>59</v>
      </c>
      <c r="D20" s="124"/>
      <c r="E20" s="125"/>
      <c r="F20" s="128">
        <v>956907.38</v>
      </c>
      <c r="G20" s="126"/>
      <c r="H20" s="127"/>
      <c r="I20" s="125">
        <f t="shared" si="0"/>
        <v>21555877.009999998</v>
      </c>
    </row>
    <row r="21" spans="1:9" ht="15">
      <c r="A21" s="97">
        <v>44778</v>
      </c>
      <c r="B21" s="98" t="s">
        <v>60</v>
      </c>
      <c r="C21" s="123"/>
      <c r="D21" s="124">
        <v>510504471</v>
      </c>
      <c r="E21" s="125"/>
      <c r="F21" s="126"/>
      <c r="G21" s="126"/>
      <c r="H21" s="127">
        <v>130033</v>
      </c>
      <c r="I21" s="125">
        <f t="shared" si="0"/>
        <v>21685910.009999998</v>
      </c>
    </row>
    <row r="22" spans="1:9" ht="15">
      <c r="A22" s="97">
        <v>44778</v>
      </c>
      <c r="B22" s="98" t="s">
        <v>61</v>
      </c>
      <c r="C22" s="123"/>
      <c r="D22" s="124">
        <v>510504470</v>
      </c>
      <c r="E22" s="125"/>
      <c r="F22" s="126"/>
      <c r="G22" s="126"/>
      <c r="H22" s="127">
        <v>62375</v>
      </c>
      <c r="I22" s="125">
        <f t="shared" si="0"/>
        <v>21748285.009999998</v>
      </c>
    </row>
    <row r="23" spans="1:9" ht="15">
      <c r="A23" s="97">
        <v>44778</v>
      </c>
      <c r="B23" s="98" t="s">
        <v>62</v>
      </c>
      <c r="C23" s="123"/>
      <c r="D23" s="124">
        <v>452400540133</v>
      </c>
      <c r="E23" s="125"/>
      <c r="F23" s="126"/>
      <c r="G23" s="126">
        <v>12258.4</v>
      </c>
      <c r="H23" s="127"/>
      <c r="I23" s="125">
        <f t="shared" si="0"/>
        <v>21760543.409999996</v>
      </c>
    </row>
    <row r="24" spans="1:9" ht="15">
      <c r="A24" s="97">
        <v>44781</v>
      </c>
      <c r="B24" s="98" t="s">
        <v>63</v>
      </c>
      <c r="C24" s="123"/>
      <c r="D24" s="124">
        <v>513605100</v>
      </c>
      <c r="E24" s="125"/>
      <c r="F24" s="126"/>
      <c r="G24" s="126"/>
      <c r="H24" s="127">
        <v>78398</v>
      </c>
      <c r="I24" s="125">
        <f t="shared" si="0"/>
        <v>21838941.409999996</v>
      </c>
    </row>
    <row r="25" spans="1:9" ht="15">
      <c r="A25" s="97">
        <v>44781</v>
      </c>
      <c r="B25" s="98" t="s">
        <v>64</v>
      </c>
      <c r="C25" s="123"/>
      <c r="D25" s="124">
        <v>513605098</v>
      </c>
      <c r="E25" s="125"/>
      <c r="F25" s="126"/>
      <c r="G25" s="126"/>
      <c r="H25" s="127">
        <v>14280</v>
      </c>
      <c r="I25" s="125">
        <f t="shared" si="0"/>
        <v>21853221.409999996</v>
      </c>
    </row>
    <row r="26" spans="1:9" ht="15">
      <c r="A26" s="97">
        <v>44781</v>
      </c>
      <c r="B26" s="98" t="s">
        <v>65</v>
      </c>
      <c r="C26" s="123"/>
      <c r="D26" s="124">
        <v>513605099</v>
      </c>
      <c r="E26" s="125"/>
      <c r="F26" s="126"/>
      <c r="G26" s="126"/>
      <c r="H26" s="127">
        <v>11590</v>
      </c>
      <c r="I26" s="125">
        <f t="shared" si="0"/>
        <v>21864811.409999996</v>
      </c>
    </row>
    <row r="27" spans="1:9" ht="15">
      <c r="A27" s="97">
        <v>44781</v>
      </c>
      <c r="B27" s="98" t="s">
        <v>66</v>
      </c>
      <c r="C27" s="123" t="s">
        <v>67</v>
      </c>
      <c r="D27" s="124"/>
      <c r="E27" s="125"/>
      <c r="F27" s="126">
        <v>679680</v>
      </c>
      <c r="G27" s="126"/>
      <c r="H27" s="127"/>
      <c r="I27" s="125">
        <f t="shared" si="0"/>
        <v>21185131.409999996</v>
      </c>
    </row>
    <row r="28" spans="1:9" ht="15">
      <c r="A28" s="97">
        <v>44781</v>
      </c>
      <c r="B28" s="98" t="s">
        <v>68</v>
      </c>
      <c r="C28" s="123" t="s">
        <v>69</v>
      </c>
      <c r="D28" s="124"/>
      <c r="E28" s="125"/>
      <c r="F28" s="126">
        <v>26355.3</v>
      </c>
      <c r="G28" s="126"/>
      <c r="H28" s="127"/>
      <c r="I28" s="125">
        <f t="shared" si="0"/>
        <v>21158776.109999996</v>
      </c>
    </row>
    <row r="29" spans="1:9" ht="15">
      <c r="A29" s="97">
        <v>44781</v>
      </c>
      <c r="B29" s="98" t="s">
        <v>28</v>
      </c>
      <c r="C29" s="123" t="s">
        <v>70</v>
      </c>
      <c r="D29" s="124"/>
      <c r="E29" s="125"/>
      <c r="F29" s="126">
        <v>2592</v>
      </c>
      <c r="G29" s="126"/>
      <c r="H29" s="127"/>
      <c r="I29" s="125">
        <f t="shared" si="0"/>
        <v>21156184.109999996</v>
      </c>
    </row>
    <row r="30" spans="1:9" ht="15">
      <c r="A30" s="97">
        <v>44783</v>
      </c>
      <c r="B30" s="98" t="s">
        <v>71</v>
      </c>
      <c r="C30" s="123"/>
      <c r="D30" s="124">
        <v>513605290</v>
      </c>
      <c r="E30" s="125"/>
      <c r="F30" s="126"/>
      <c r="G30" s="126"/>
      <c r="H30" s="127">
        <v>70400</v>
      </c>
      <c r="I30" s="125">
        <f t="shared" si="0"/>
        <v>21226584.109999996</v>
      </c>
    </row>
    <row r="31" spans="1:9" ht="15">
      <c r="A31" s="97">
        <v>44783</v>
      </c>
      <c r="B31" s="98" t="s">
        <v>72</v>
      </c>
      <c r="C31" s="123"/>
      <c r="D31" s="124">
        <v>513604514</v>
      </c>
      <c r="E31" s="125"/>
      <c r="F31" s="126"/>
      <c r="G31" s="126"/>
      <c r="H31" s="127">
        <v>85004</v>
      </c>
      <c r="I31" s="125">
        <f t="shared" si="0"/>
        <v>21311588.109999996</v>
      </c>
    </row>
    <row r="32" spans="1:9" ht="15">
      <c r="A32" s="97">
        <v>44783</v>
      </c>
      <c r="B32" s="98" t="s">
        <v>73</v>
      </c>
      <c r="C32" s="123"/>
      <c r="D32" s="124">
        <v>20880540</v>
      </c>
      <c r="E32" s="125"/>
      <c r="F32" s="126"/>
      <c r="G32" s="126">
        <v>7784</v>
      </c>
      <c r="H32" s="127"/>
      <c r="I32" s="125">
        <f t="shared" si="0"/>
        <v>21319372.109999996</v>
      </c>
    </row>
    <row r="33" spans="1:9" ht="15">
      <c r="A33" s="97">
        <v>44783</v>
      </c>
      <c r="B33" s="98" t="s">
        <v>29</v>
      </c>
      <c r="C33" s="123" t="s">
        <v>74</v>
      </c>
      <c r="D33" s="124"/>
      <c r="E33" s="125"/>
      <c r="F33" s="126">
        <v>15340</v>
      </c>
      <c r="G33" s="126"/>
      <c r="H33" s="127"/>
      <c r="I33" s="125">
        <f t="shared" si="0"/>
        <v>21304032.109999996</v>
      </c>
    </row>
    <row r="34" spans="1:9" ht="15">
      <c r="A34" s="97">
        <v>44784</v>
      </c>
      <c r="B34" s="98" t="s">
        <v>75</v>
      </c>
      <c r="C34" s="123"/>
      <c r="D34" s="124">
        <v>452400540138</v>
      </c>
      <c r="E34" s="125"/>
      <c r="F34" s="126"/>
      <c r="G34" s="126">
        <v>10260</v>
      </c>
      <c r="H34" s="127"/>
      <c r="I34" s="125">
        <f t="shared" si="0"/>
        <v>21314292.109999996</v>
      </c>
    </row>
    <row r="35" spans="1:9" ht="15">
      <c r="A35" s="97">
        <v>44784</v>
      </c>
      <c r="B35" s="98" t="s">
        <v>76</v>
      </c>
      <c r="C35" s="123" t="s">
        <v>77</v>
      </c>
      <c r="D35" s="124"/>
      <c r="E35" s="125"/>
      <c r="F35" s="126">
        <v>59000</v>
      </c>
      <c r="G35" s="126"/>
      <c r="H35" s="127"/>
      <c r="I35" s="125">
        <f t="shared" si="0"/>
        <v>21255292.109999996</v>
      </c>
    </row>
    <row r="36" spans="1:9" ht="15">
      <c r="A36" s="97">
        <v>44784</v>
      </c>
      <c r="B36" s="98" t="s">
        <v>78</v>
      </c>
      <c r="C36" s="123" t="s">
        <v>79</v>
      </c>
      <c r="D36" s="124"/>
      <c r="E36" s="125"/>
      <c r="F36" s="126">
        <v>66460</v>
      </c>
      <c r="G36" s="126"/>
      <c r="H36" s="127"/>
      <c r="I36" s="125">
        <f t="shared" si="0"/>
        <v>21188832.109999996</v>
      </c>
    </row>
    <row r="37" spans="1:9" ht="15">
      <c r="A37" s="97">
        <v>44785</v>
      </c>
      <c r="B37" s="98" t="s">
        <v>80</v>
      </c>
      <c r="C37" s="123"/>
      <c r="D37" s="124">
        <v>513607753</v>
      </c>
      <c r="E37" s="125"/>
      <c r="F37" s="126"/>
      <c r="G37" s="126"/>
      <c r="H37" s="127">
        <v>67549</v>
      </c>
      <c r="I37" s="125">
        <f t="shared" si="0"/>
        <v>21256381.109999996</v>
      </c>
    </row>
    <row r="38" spans="1:9" ht="15">
      <c r="A38" s="97">
        <v>44785</v>
      </c>
      <c r="B38" s="98" t="s">
        <v>81</v>
      </c>
      <c r="C38" s="123"/>
      <c r="D38" s="124">
        <v>513607752</v>
      </c>
      <c r="E38" s="125"/>
      <c r="F38" s="126"/>
      <c r="G38" s="126"/>
      <c r="H38" s="127">
        <v>78098</v>
      </c>
      <c r="I38" s="125">
        <f t="shared" si="0"/>
        <v>21334479.109999996</v>
      </c>
    </row>
    <row r="39" spans="1:9" ht="15">
      <c r="A39" s="97">
        <v>44785</v>
      </c>
      <c r="B39" s="98" t="s">
        <v>82</v>
      </c>
      <c r="C39" s="123"/>
      <c r="D39" s="124">
        <v>513607969</v>
      </c>
      <c r="E39" s="125"/>
      <c r="F39" s="126"/>
      <c r="G39" s="126"/>
      <c r="H39" s="127">
        <v>92972</v>
      </c>
      <c r="I39" s="125">
        <f t="shared" si="0"/>
        <v>21427451.109999996</v>
      </c>
    </row>
    <row r="40" spans="1:9" ht="15">
      <c r="A40" s="97">
        <v>44788</v>
      </c>
      <c r="B40" s="98" t="s">
        <v>83</v>
      </c>
      <c r="C40" s="123"/>
      <c r="D40" s="124">
        <v>513607971</v>
      </c>
      <c r="E40" s="125"/>
      <c r="F40" s="126"/>
      <c r="G40" s="126"/>
      <c r="H40" s="127">
        <v>10710</v>
      </c>
      <c r="I40" s="125">
        <f t="shared" si="0"/>
        <v>21438161.109999996</v>
      </c>
    </row>
    <row r="41" spans="1:9" ht="15">
      <c r="A41" s="97">
        <v>44788</v>
      </c>
      <c r="B41" s="98" t="s">
        <v>84</v>
      </c>
      <c r="C41" s="123"/>
      <c r="D41" s="124">
        <v>513607970</v>
      </c>
      <c r="E41" s="125"/>
      <c r="F41" s="126"/>
      <c r="G41" s="126"/>
      <c r="H41" s="127">
        <v>17140</v>
      </c>
      <c r="I41" s="125">
        <f t="shared" si="0"/>
        <v>21455301.109999996</v>
      </c>
    </row>
    <row r="42" spans="1:9" ht="15">
      <c r="A42" s="97">
        <v>44788</v>
      </c>
      <c r="B42" s="98" t="s">
        <v>85</v>
      </c>
      <c r="C42" s="123"/>
      <c r="D42" s="124">
        <v>452400510015</v>
      </c>
      <c r="E42" s="125"/>
      <c r="F42" s="126"/>
      <c r="G42" s="126">
        <v>10148</v>
      </c>
      <c r="H42" s="127"/>
      <c r="I42" s="125">
        <f t="shared" si="0"/>
        <v>21465449.109999996</v>
      </c>
    </row>
    <row r="43" spans="1:9" ht="15">
      <c r="A43" s="97">
        <v>44788</v>
      </c>
      <c r="B43" s="98" t="s">
        <v>26</v>
      </c>
      <c r="C43" s="123" t="s">
        <v>86</v>
      </c>
      <c r="D43" s="124"/>
      <c r="E43" s="125"/>
      <c r="F43" s="126">
        <v>31648.67</v>
      </c>
      <c r="G43" s="126"/>
      <c r="H43" s="127"/>
      <c r="I43" s="125">
        <f t="shared" si="0"/>
        <v>21433800.439999994</v>
      </c>
    </row>
    <row r="44" spans="1:9" ht="15">
      <c r="A44" s="97">
        <v>44788</v>
      </c>
      <c r="B44" s="98" t="s">
        <v>87</v>
      </c>
      <c r="C44" s="123" t="s">
        <v>88</v>
      </c>
      <c r="D44" s="124"/>
      <c r="E44" s="125"/>
      <c r="F44" s="126">
        <v>1652000</v>
      </c>
      <c r="G44" s="126"/>
      <c r="H44" s="127"/>
      <c r="I44" s="125">
        <f t="shared" si="0"/>
        <v>19781800.439999994</v>
      </c>
    </row>
    <row r="45" spans="1:9" ht="15">
      <c r="A45" s="97">
        <v>44790</v>
      </c>
      <c r="B45" s="98" t="s">
        <v>89</v>
      </c>
      <c r="C45" s="123"/>
      <c r="D45" s="124">
        <v>513636600</v>
      </c>
      <c r="E45" s="125"/>
      <c r="F45" s="126"/>
      <c r="G45" s="126"/>
      <c r="H45" s="127">
        <v>82196</v>
      </c>
      <c r="I45" s="125">
        <f t="shared" si="0"/>
        <v>19863996.439999994</v>
      </c>
    </row>
    <row r="46" spans="1:9" ht="15">
      <c r="A46" s="97">
        <v>44790</v>
      </c>
      <c r="B46" s="98" t="s">
        <v>90</v>
      </c>
      <c r="C46" s="123"/>
      <c r="D46" s="124">
        <v>513636601</v>
      </c>
      <c r="E46" s="125"/>
      <c r="F46" s="126"/>
      <c r="G46" s="126"/>
      <c r="H46" s="127">
        <v>14880</v>
      </c>
      <c r="I46" s="125">
        <f t="shared" si="0"/>
        <v>19878876.439999994</v>
      </c>
    </row>
    <row r="47" spans="1:9" ht="15">
      <c r="A47" s="97">
        <v>44790</v>
      </c>
      <c r="B47" s="98" t="s">
        <v>17</v>
      </c>
      <c r="C47" s="123"/>
      <c r="D47" s="124">
        <v>4524000430003</v>
      </c>
      <c r="E47" s="125"/>
      <c r="F47" s="126"/>
      <c r="G47" s="126">
        <v>976697.2</v>
      </c>
      <c r="H47" s="127"/>
      <c r="I47" s="125">
        <f t="shared" si="0"/>
        <v>20855573.639999993</v>
      </c>
    </row>
    <row r="48" spans="1:9" ht="15">
      <c r="A48" s="97">
        <v>44790</v>
      </c>
      <c r="B48" s="98" t="s">
        <v>29</v>
      </c>
      <c r="C48" s="123" t="s">
        <v>91</v>
      </c>
      <c r="D48" s="124"/>
      <c r="E48" s="125"/>
      <c r="F48" s="126">
        <v>58646</v>
      </c>
      <c r="G48" s="126"/>
      <c r="H48" s="127"/>
      <c r="I48" s="125">
        <f t="shared" si="0"/>
        <v>20796927.639999993</v>
      </c>
    </row>
    <row r="49" spans="1:9" ht="15">
      <c r="A49" s="97">
        <v>44790</v>
      </c>
      <c r="B49" s="98" t="s">
        <v>92</v>
      </c>
      <c r="C49" s="123" t="s">
        <v>93</v>
      </c>
      <c r="D49" s="124"/>
      <c r="E49" s="125"/>
      <c r="F49" s="126">
        <v>4730</v>
      </c>
      <c r="G49" s="126"/>
      <c r="H49" s="127"/>
      <c r="I49" s="125">
        <f t="shared" si="0"/>
        <v>20792197.639999993</v>
      </c>
    </row>
    <row r="50" spans="1:9" ht="15">
      <c r="A50" s="97">
        <v>44790</v>
      </c>
      <c r="B50" s="98" t="s">
        <v>94</v>
      </c>
      <c r="C50" s="123" t="s">
        <v>95</v>
      </c>
      <c r="D50" s="124"/>
      <c r="E50" s="125"/>
      <c r="F50" s="126">
        <v>67112.5</v>
      </c>
      <c r="G50" s="126"/>
      <c r="H50" s="127"/>
      <c r="I50" s="125">
        <f t="shared" si="0"/>
        <v>20725085.139999993</v>
      </c>
    </row>
    <row r="51" spans="1:9" ht="15">
      <c r="A51" s="97">
        <v>44792</v>
      </c>
      <c r="B51" s="98" t="s">
        <v>96</v>
      </c>
      <c r="C51" s="123"/>
      <c r="D51" s="124">
        <v>513636365</v>
      </c>
      <c r="E51" s="129"/>
      <c r="F51" s="126"/>
      <c r="G51" s="130"/>
      <c r="H51" s="127">
        <v>91465</v>
      </c>
      <c r="I51" s="125">
        <f t="shared" si="0"/>
        <v>20816550.139999993</v>
      </c>
    </row>
    <row r="52" spans="1:9" ht="15">
      <c r="A52" s="97">
        <v>44792</v>
      </c>
      <c r="B52" s="98" t="s">
        <v>97</v>
      </c>
      <c r="C52" s="123"/>
      <c r="D52" s="99">
        <v>513636364</v>
      </c>
      <c r="E52" s="129"/>
      <c r="F52" s="126"/>
      <c r="G52" s="130"/>
      <c r="H52" s="127">
        <v>64068</v>
      </c>
      <c r="I52" s="125">
        <f t="shared" si="0"/>
        <v>20880618.139999993</v>
      </c>
    </row>
    <row r="53" spans="1:9" ht="15">
      <c r="A53" s="97">
        <v>44792</v>
      </c>
      <c r="B53" s="98" t="s">
        <v>98</v>
      </c>
      <c r="C53" s="123"/>
      <c r="D53" s="124">
        <v>20880451</v>
      </c>
      <c r="E53" s="129"/>
      <c r="F53" s="126"/>
      <c r="G53" s="126">
        <v>32800</v>
      </c>
      <c r="H53" s="127"/>
      <c r="I53" s="125">
        <f t="shared" si="0"/>
        <v>20913418.139999993</v>
      </c>
    </row>
    <row r="54" spans="1:9" ht="15">
      <c r="A54" s="97">
        <v>44795</v>
      </c>
      <c r="B54" s="98" t="s">
        <v>99</v>
      </c>
      <c r="C54" s="123"/>
      <c r="D54" s="124">
        <v>513608261</v>
      </c>
      <c r="E54" s="129"/>
      <c r="F54" s="126"/>
      <c r="G54" s="130"/>
      <c r="H54" s="127">
        <v>59861</v>
      </c>
      <c r="I54" s="125">
        <f t="shared" si="0"/>
        <v>20973279.139999993</v>
      </c>
    </row>
    <row r="55" spans="1:9" ht="15">
      <c r="A55" s="97">
        <v>44795</v>
      </c>
      <c r="B55" s="98" t="s">
        <v>100</v>
      </c>
      <c r="C55" s="123"/>
      <c r="D55" s="124">
        <v>513608259</v>
      </c>
      <c r="E55" s="129"/>
      <c r="F55" s="126"/>
      <c r="G55" s="130"/>
      <c r="H55" s="127">
        <v>12070</v>
      </c>
      <c r="I55" s="125">
        <f t="shared" si="0"/>
        <v>20985349.139999993</v>
      </c>
    </row>
    <row r="56" spans="1:9" ht="15">
      <c r="A56" s="97">
        <v>44795</v>
      </c>
      <c r="B56" s="98" t="s">
        <v>101</v>
      </c>
      <c r="C56" s="123"/>
      <c r="D56" s="124">
        <v>513608260</v>
      </c>
      <c r="E56" s="129"/>
      <c r="F56" s="126"/>
      <c r="G56" s="130"/>
      <c r="H56" s="127">
        <v>12450</v>
      </c>
      <c r="I56" s="125">
        <f t="shared" si="0"/>
        <v>20997799.139999993</v>
      </c>
    </row>
    <row r="57" spans="1:9" ht="15">
      <c r="A57" s="97">
        <v>44795</v>
      </c>
      <c r="B57" s="98" t="s">
        <v>21</v>
      </c>
      <c r="C57" s="123"/>
      <c r="D57" s="124">
        <v>452400540119</v>
      </c>
      <c r="E57" s="129"/>
      <c r="F57" s="126"/>
      <c r="G57" s="126">
        <v>76729</v>
      </c>
      <c r="H57" s="127"/>
      <c r="I57" s="125">
        <f t="shared" si="0"/>
        <v>21074528.139999993</v>
      </c>
    </row>
    <row r="58" spans="1:9" ht="15">
      <c r="A58" s="97">
        <v>44795</v>
      </c>
      <c r="B58" s="98" t="s">
        <v>102</v>
      </c>
      <c r="C58" s="123" t="s">
        <v>103</v>
      </c>
      <c r="D58" s="124"/>
      <c r="E58" s="129"/>
      <c r="F58" s="126">
        <v>74000</v>
      </c>
      <c r="G58" s="126"/>
      <c r="H58" s="127"/>
      <c r="I58" s="125">
        <f t="shared" si="0"/>
        <v>21000528.139999993</v>
      </c>
    </row>
    <row r="59" spans="1:9" ht="15">
      <c r="A59" s="97">
        <v>44796</v>
      </c>
      <c r="B59" s="98" t="s">
        <v>104</v>
      </c>
      <c r="C59" s="123"/>
      <c r="D59" s="124">
        <v>452400430007</v>
      </c>
      <c r="E59" s="129"/>
      <c r="F59" s="126"/>
      <c r="G59" s="126">
        <v>18080</v>
      </c>
      <c r="H59" s="127"/>
      <c r="I59" s="125">
        <f>SUM(I58+G59+H59-F59-E59)</f>
        <v>21018608.139999993</v>
      </c>
    </row>
    <row r="60" spans="1:9" ht="15">
      <c r="A60" s="97">
        <v>44796</v>
      </c>
      <c r="B60" s="98" t="s">
        <v>87</v>
      </c>
      <c r="C60" s="123" t="s">
        <v>105</v>
      </c>
      <c r="D60" s="124"/>
      <c r="E60" s="129"/>
      <c r="F60" s="126">
        <v>976001.6</v>
      </c>
      <c r="G60" s="126"/>
      <c r="H60" s="127"/>
      <c r="I60" s="125">
        <f t="shared" si="0"/>
        <v>20042606.53999999</v>
      </c>
    </row>
    <row r="61" spans="1:9" ht="15">
      <c r="A61" s="97">
        <v>44796</v>
      </c>
      <c r="B61" s="98" t="s">
        <v>106</v>
      </c>
      <c r="C61" s="123" t="s">
        <v>107</v>
      </c>
      <c r="D61" s="124"/>
      <c r="E61" s="129"/>
      <c r="F61" s="126">
        <v>424835.4</v>
      </c>
      <c r="G61" s="126"/>
      <c r="H61" s="127"/>
      <c r="I61" s="125">
        <f t="shared" si="0"/>
        <v>19617771.139999993</v>
      </c>
    </row>
    <row r="62" spans="1:9" ht="15">
      <c r="A62" s="97">
        <v>44796</v>
      </c>
      <c r="B62" s="98" t="s">
        <v>108</v>
      </c>
      <c r="C62" s="123" t="s">
        <v>109</v>
      </c>
      <c r="D62" s="124"/>
      <c r="E62" s="129"/>
      <c r="F62" s="126">
        <v>68440</v>
      </c>
      <c r="G62" s="126"/>
      <c r="H62" s="127"/>
      <c r="I62" s="125">
        <f t="shared" si="0"/>
        <v>19549331.139999993</v>
      </c>
    </row>
    <row r="63" spans="1:9" ht="15">
      <c r="A63" s="97">
        <v>44797</v>
      </c>
      <c r="B63" s="98" t="s">
        <v>110</v>
      </c>
      <c r="C63" s="123"/>
      <c r="D63" s="124">
        <v>513639402</v>
      </c>
      <c r="E63" s="129"/>
      <c r="F63" s="126"/>
      <c r="G63" s="130"/>
      <c r="H63" s="127">
        <v>79324</v>
      </c>
      <c r="I63" s="125">
        <f t="shared" si="0"/>
        <v>19628655.139999993</v>
      </c>
    </row>
    <row r="64" spans="1:9" ht="15">
      <c r="A64" s="97">
        <v>44797</v>
      </c>
      <c r="B64" s="98" t="s">
        <v>111</v>
      </c>
      <c r="C64" s="123"/>
      <c r="D64" s="124">
        <v>513639401</v>
      </c>
      <c r="E64" s="129"/>
      <c r="F64" s="126"/>
      <c r="G64" s="126"/>
      <c r="H64" s="127">
        <v>107883</v>
      </c>
      <c r="I64" s="125">
        <f t="shared" si="0"/>
        <v>19736538.139999993</v>
      </c>
    </row>
    <row r="65" spans="1:9" ht="15">
      <c r="A65" s="97">
        <v>44797</v>
      </c>
      <c r="B65" s="98" t="s">
        <v>19</v>
      </c>
      <c r="C65" s="123"/>
      <c r="D65" s="124">
        <v>452400430004</v>
      </c>
      <c r="E65" s="129"/>
      <c r="F65" s="126"/>
      <c r="G65" s="126">
        <v>5910602.98</v>
      </c>
      <c r="H65" s="127"/>
      <c r="I65" s="125">
        <f t="shared" si="0"/>
        <v>25647141.119999994</v>
      </c>
    </row>
    <row r="66" spans="1:9" ht="15">
      <c r="A66" s="97">
        <v>44797</v>
      </c>
      <c r="B66" s="98" t="s">
        <v>112</v>
      </c>
      <c r="C66" s="123" t="s">
        <v>113</v>
      </c>
      <c r="D66" s="124"/>
      <c r="E66" s="125"/>
      <c r="F66" s="126">
        <v>151968.66</v>
      </c>
      <c r="G66" s="126"/>
      <c r="H66" s="127"/>
      <c r="I66" s="125">
        <f t="shared" si="0"/>
        <v>25495172.459999993</v>
      </c>
    </row>
    <row r="67" spans="1:9" ht="15">
      <c r="A67" s="97">
        <v>44799</v>
      </c>
      <c r="B67" s="98" t="s">
        <v>114</v>
      </c>
      <c r="C67" s="123"/>
      <c r="D67" s="124">
        <v>513609096</v>
      </c>
      <c r="E67" s="125"/>
      <c r="F67" s="126"/>
      <c r="G67" s="126"/>
      <c r="H67" s="127">
        <v>105717</v>
      </c>
      <c r="I67" s="125">
        <f t="shared" si="0"/>
        <v>25600889.459999993</v>
      </c>
    </row>
    <row r="68" spans="1:9" ht="15">
      <c r="A68" s="97">
        <v>44799</v>
      </c>
      <c r="B68" s="98" t="s">
        <v>115</v>
      </c>
      <c r="C68" s="123"/>
      <c r="D68" s="124">
        <v>513609095</v>
      </c>
      <c r="E68" s="125"/>
      <c r="F68" s="126"/>
      <c r="G68" s="126"/>
      <c r="H68" s="127">
        <v>112877</v>
      </c>
      <c r="I68" s="125">
        <f t="shared" si="0"/>
        <v>25713766.459999993</v>
      </c>
    </row>
    <row r="69" spans="1:9" ht="15">
      <c r="A69" s="97">
        <v>44802</v>
      </c>
      <c r="B69" s="98" t="s">
        <v>116</v>
      </c>
      <c r="C69" s="123"/>
      <c r="D69" s="124">
        <v>513611136</v>
      </c>
      <c r="E69" s="129"/>
      <c r="F69" s="126"/>
      <c r="G69" s="130"/>
      <c r="H69" s="127">
        <v>67975</v>
      </c>
      <c r="I69" s="125">
        <f t="shared" si="0"/>
        <v>25781741.459999993</v>
      </c>
    </row>
    <row r="70" spans="1:9" ht="15">
      <c r="A70" s="97">
        <v>44802</v>
      </c>
      <c r="B70" s="98" t="s">
        <v>117</v>
      </c>
      <c r="C70" s="123"/>
      <c r="D70" s="124">
        <v>513611135</v>
      </c>
      <c r="E70" s="125"/>
      <c r="F70" s="126"/>
      <c r="G70" s="126"/>
      <c r="H70" s="127">
        <v>16100</v>
      </c>
      <c r="I70" s="125">
        <f t="shared" si="0"/>
        <v>25797841.459999993</v>
      </c>
    </row>
    <row r="71" spans="1:9" ht="15">
      <c r="A71" s="97">
        <v>44802</v>
      </c>
      <c r="B71" s="98" t="s">
        <v>118</v>
      </c>
      <c r="C71" s="123"/>
      <c r="D71" s="124">
        <v>513611134</v>
      </c>
      <c r="E71" s="125"/>
      <c r="F71" s="126"/>
      <c r="G71" s="126"/>
      <c r="H71" s="127">
        <v>12910</v>
      </c>
      <c r="I71" s="125">
        <f t="shared" si="0"/>
        <v>25810751.459999993</v>
      </c>
    </row>
    <row r="72" spans="1:9" ht="15">
      <c r="A72" s="97">
        <v>44802</v>
      </c>
      <c r="B72" s="98" t="s">
        <v>119</v>
      </c>
      <c r="C72" s="123"/>
      <c r="D72" s="124">
        <v>20880454</v>
      </c>
      <c r="E72" s="125"/>
      <c r="F72" s="126"/>
      <c r="G72" s="126">
        <v>29734</v>
      </c>
      <c r="H72" s="127"/>
      <c r="I72" s="125">
        <f t="shared" si="0"/>
        <v>25840485.459999993</v>
      </c>
    </row>
    <row r="73" spans="1:9" ht="15">
      <c r="A73" s="97">
        <v>44802</v>
      </c>
      <c r="B73" s="98" t="s">
        <v>24</v>
      </c>
      <c r="C73" s="123"/>
      <c r="D73" s="124">
        <v>20880453</v>
      </c>
      <c r="E73" s="125"/>
      <c r="F73" s="126"/>
      <c r="G73" s="126">
        <v>18550</v>
      </c>
      <c r="H73" s="127"/>
      <c r="I73" s="125">
        <f t="shared" si="0"/>
        <v>25859035.459999993</v>
      </c>
    </row>
    <row r="74" spans="1:9" ht="15">
      <c r="A74" s="97">
        <v>44802</v>
      </c>
      <c r="B74" s="98" t="s">
        <v>23</v>
      </c>
      <c r="C74" s="123"/>
      <c r="D74" s="124">
        <v>20880452</v>
      </c>
      <c r="E74" s="125"/>
      <c r="F74" s="126"/>
      <c r="G74" s="126">
        <v>211788</v>
      </c>
      <c r="H74" s="127"/>
      <c r="I74" s="125">
        <f t="shared" si="0"/>
        <v>26070823.459999993</v>
      </c>
    </row>
    <row r="75" spans="1:9" ht="15">
      <c r="A75" s="97">
        <v>44802</v>
      </c>
      <c r="B75" s="98" t="s">
        <v>120</v>
      </c>
      <c r="C75" s="123" t="s">
        <v>121</v>
      </c>
      <c r="D75" s="124"/>
      <c r="E75" s="125"/>
      <c r="F75" s="126">
        <v>156043.27</v>
      </c>
      <c r="G75" s="126"/>
      <c r="H75" s="127"/>
      <c r="I75" s="125">
        <f aca="true" t="shared" si="1" ref="I75:I98">SUM(I74+G75+H75-F75-E75)</f>
        <v>25914780.189999994</v>
      </c>
    </row>
    <row r="76" spans="1:9" ht="15">
      <c r="A76" s="102">
        <v>44802</v>
      </c>
      <c r="B76" s="103" t="s">
        <v>122</v>
      </c>
      <c r="C76" s="104" t="s">
        <v>30</v>
      </c>
      <c r="D76" s="105"/>
      <c r="E76" s="106"/>
      <c r="F76" s="107">
        <v>-227740</v>
      </c>
      <c r="G76" s="126"/>
      <c r="H76" s="127"/>
      <c r="I76" s="125">
        <f t="shared" si="1"/>
        <v>26142520.189999994</v>
      </c>
    </row>
    <row r="77" spans="1:9" ht="15">
      <c r="A77" s="97">
        <v>44802</v>
      </c>
      <c r="B77" s="98" t="s">
        <v>87</v>
      </c>
      <c r="C77" s="123" t="s">
        <v>123</v>
      </c>
      <c r="D77" s="124"/>
      <c r="E77" s="125"/>
      <c r="F77" s="126">
        <v>227740</v>
      </c>
      <c r="G77" s="126"/>
      <c r="H77" s="127"/>
      <c r="I77" s="125">
        <f t="shared" si="1"/>
        <v>25914780.189999994</v>
      </c>
    </row>
    <row r="78" spans="1:9" ht="15">
      <c r="A78" s="97">
        <v>44802</v>
      </c>
      <c r="B78" s="98" t="s">
        <v>87</v>
      </c>
      <c r="C78" s="123" t="s">
        <v>124</v>
      </c>
      <c r="D78" s="124"/>
      <c r="E78" s="125"/>
      <c r="F78" s="126">
        <v>455480</v>
      </c>
      <c r="G78" s="126"/>
      <c r="H78" s="127"/>
      <c r="I78" s="125">
        <f t="shared" si="1"/>
        <v>25459300.189999994</v>
      </c>
    </row>
    <row r="79" spans="1:9" ht="15">
      <c r="A79" s="97">
        <v>44802</v>
      </c>
      <c r="B79" s="98" t="s">
        <v>108</v>
      </c>
      <c r="C79" s="123" t="s">
        <v>125</v>
      </c>
      <c r="D79" s="124"/>
      <c r="E79" s="125"/>
      <c r="F79" s="126">
        <v>32450</v>
      </c>
      <c r="G79" s="126"/>
      <c r="H79" s="127"/>
      <c r="I79" s="125">
        <f t="shared" si="1"/>
        <v>25426850.189999994</v>
      </c>
    </row>
    <row r="80" spans="1:9" ht="15">
      <c r="A80" s="97">
        <v>44802</v>
      </c>
      <c r="B80" s="98" t="s">
        <v>108</v>
      </c>
      <c r="C80" s="123" t="s">
        <v>126</v>
      </c>
      <c r="D80" s="124"/>
      <c r="E80" s="125"/>
      <c r="F80" s="126">
        <v>45925.6</v>
      </c>
      <c r="G80" s="126"/>
      <c r="H80" s="127"/>
      <c r="I80" s="125">
        <f t="shared" si="1"/>
        <v>25380924.589999992</v>
      </c>
    </row>
    <row r="81" spans="1:9" ht="15">
      <c r="A81" s="97">
        <v>44802</v>
      </c>
      <c r="B81" s="98" t="s">
        <v>127</v>
      </c>
      <c r="C81" s="123" t="s">
        <v>128</v>
      </c>
      <c r="D81" s="124"/>
      <c r="E81" s="125"/>
      <c r="F81" s="126">
        <v>600000</v>
      </c>
      <c r="G81" s="126"/>
      <c r="H81" s="127"/>
      <c r="I81" s="125">
        <f t="shared" si="1"/>
        <v>24780924.589999992</v>
      </c>
    </row>
    <row r="82" spans="1:9" ht="15">
      <c r="A82" s="97">
        <v>44802</v>
      </c>
      <c r="B82" s="98" t="s">
        <v>129</v>
      </c>
      <c r="C82" s="123" t="s">
        <v>130</v>
      </c>
      <c r="D82" s="124"/>
      <c r="E82" s="125"/>
      <c r="F82" s="126">
        <v>77880</v>
      </c>
      <c r="G82" s="126"/>
      <c r="H82" s="127"/>
      <c r="I82" s="125">
        <f t="shared" si="1"/>
        <v>24703044.589999992</v>
      </c>
    </row>
    <row r="83" spans="1:9" ht="15">
      <c r="A83" s="97">
        <v>44802</v>
      </c>
      <c r="B83" s="98" t="s">
        <v>131</v>
      </c>
      <c r="C83" s="123" t="s">
        <v>132</v>
      </c>
      <c r="D83" s="124"/>
      <c r="E83" s="125"/>
      <c r="F83" s="126">
        <v>72098</v>
      </c>
      <c r="G83" s="126"/>
      <c r="H83" s="127"/>
      <c r="I83" s="125">
        <f t="shared" si="1"/>
        <v>24630946.589999992</v>
      </c>
    </row>
    <row r="84" spans="1:9" ht="15">
      <c r="A84" s="97">
        <v>44802</v>
      </c>
      <c r="B84" s="98" t="s">
        <v>20</v>
      </c>
      <c r="C84" s="123" t="s">
        <v>133</v>
      </c>
      <c r="D84" s="124"/>
      <c r="E84" s="125"/>
      <c r="F84" s="126">
        <v>163996.34</v>
      </c>
      <c r="G84" s="126"/>
      <c r="H84" s="127"/>
      <c r="I84" s="125">
        <f t="shared" si="1"/>
        <v>24466950.249999993</v>
      </c>
    </row>
    <row r="85" spans="1:9" ht="15">
      <c r="A85" s="97">
        <v>44803</v>
      </c>
      <c r="B85" s="98" t="s">
        <v>134</v>
      </c>
      <c r="C85" s="123" t="s">
        <v>135</v>
      </c>
      <c r="D85" s="124"/>
      <c r="E85" s="125"/>
      <c r="F85" s="126">
        <v>97940</v>
      </c>
      <c r="G85" s="126"/>
      <c r="H85" s="127"/>
      <c r="I85" s="125">
        <f t="shared" si="1"/>
        <v>24369010.249999993</v>
      </c>
    </row>
    <row r="86" spans="1:9" ht="15">
      <c r="A86" s="97">
        <v>44803</v>
      </c>
      <c r="B86" s="98" t="s">
        <v>108</v>
      </c>
      <c r="C86" s="123" t="s">
        <v>136</v>
      </c>
      <c r="D86" s="124"/>
      <c r="E86" s="125"/>
      <c r="F86" s="126">
        <v>716500</v>
      </c>
      <c r="G86" s="126"/>
      <c r="H86" s="127"/>
      <c r="I86" s="125">
        <f t="shared" si="1"/>
        <v>23652510.249999993</v>
      </c>
    </row>
    <row r="87" spans="1:9" ht="15">
      <c r="A87" s="97">
        <v>44803</v>
      </c>
      <c r="B87" s="98" t="s">
        <v>27</v>
      </c>
      <c r="C87" s="123" t="s">
        <v>137</v>
      </c>
      <c r="D87" s="124"/>
      <c r="E87" s="125"/>
      <c r="F87" s="126">
        <v>144360.76</v>
      </c>
      <c r="G87" s="126"/>
      <c r="H87" s="127"/>
      <c r="I87" s="125">
        <f t="shared" si="1"/>
        <v>23508149.48999999</v>
      </c>
    </row>
    <row r="88" spans="1:9" ht="15">
      <c r="A88" s="97">
        <v>44804</v>
      </c>
      <c r="B88" s="98" t="s">
        <v>138</v>
      </c>
      <c r="C88" s="123"/>
      <c r="D88" s="124">
        <v>513586252</v>
      </c>
      <c r="E88" s="125"/>
      <c r="F88" s="126"/>
      <c r="G88" s="126"/>
      <c r="H88" s="127">
        <v>68380</v>
      </c>
      <c r="I88" s="125">
        <f t="shared" si="1"/>
        <v>23576529.48999999</v>
      </c>
    </row>
    <row r="89" spans="1:9" ht="15">
      <c r="A89" s="97">
        <v>44804</v>
      </c>
      <c r="B89" s="98" t="s">
        <v>139</v>
      </c>
      <c r="C89" s="123"/>
      <c r="D89" s="124">
        <v>513586251</v>
      </c>
      <c r="E89" s="125"/>
      <c r="F89" s="126"/>
      <c r="G89" s="126"/>
      <c r="H89" s="127">
        <v>65269</v>
      </c>
      <c r="I89" s="125">
        <f t="shared" si="1"/>
        <v>23641798.48999999</v>
      </c>
    </row>
    <row r="90" spans="1:9" ht="15">
      <c r="A90" s="97">
        <v>44804</v>
      </c>
      <c r="B90" s="98" t="s">
        <v>22</v>
      </c>
      <c r="C90" s="123"/>
      <c r="D90" s="124">
        <v>452400460001</v>
      </c>
      <c r="E90" s="125"/>
      <c r="F90" s="126"/>
      <c r="G90" s="126">
        <v>39980</v>
      </c>
      <c r="H90" s="127"/>
      <c r="I90" s="125">
        <f t="shared" si="1"/>
        <v>23681778.48999999</v>
      </c>
    </row>
    <row r="91" spans="1:9" ht="15">
      <c r="A91" s="97">
        <v>44804</v>
      </c>
      <c r="B91" s="98" t="s">
        <v>140</v>
      </c>
      <c r="C91" s="123" t="s">
        <v>141</v>
      </c>
      <c r="D91" s="124"/>
      <c r="E91" s="125"/>
      <c r="F91" s="126">
        <v>32900</v>
      </c>
      <c r="G91" s="126"/>
      <c r="H91" s="127"/>
      <c r="I91" s="125">
        <f t="shared" si="1"/>
        <v>23648878.48999999</v>
      </c>
    </row>
    <row r="92" spans="1:9" ht="15">
      <c r="A92" s="97"/>
      <c r="B92" s="98"/>
      <c r="C92" s="123"/>
      <c r="D92" s="124"/>
      <c r="E92" s="125"/>
      <c r="F92" s="126"/>
      <c r="G92" s="126"/>
      <c r="H92" s="127"/>
      <c r="I92" s="125">
        <f t="shared" si="1"/>
        <v>23648878.48999999</v>
      </c>
    </row>
    <row r="93" spans="1:9" ht="15">
      <c r="A93" s="131"/>
      <c r="B93" s="108"/>
      <c r="C93" s="109"/>
      <c r="D93" s="110"/>
      <c r="E93" s="132"/>
      <c r="F93" s="132"/>
      <c r="G93" s="126"/>
      <c r="H93" s="127"/>
      <c r="I93" s="125">
        <f t="shared" si="1"/>
        <v>23648878.48999999</v>
      </c>
    </row>
    <row r="94" spans="1:9" ht="15">
      <c r="A94" s="131"/>
      <c r="B94" s="108"/>
      <c r="C94" s="109"/>
      <c r="D94" s="110"/>
      <c r="E94" s="132"/>
      <c r="F94" s="132"/>
      <c r="G94" s="126"/>
      <c r="H94" s="127"/>
      <c r="I94" s="125">
        <f t="shared" si="1"/>
        <v>23648878.48999999</v>
      </c>
    </row>
    <row r="95" spans="1:9" ht="15">
      <c r="A95" s="131"/>
      <c r="B95" s="111"/>
      <c r="C95" s="112"/>
      <c r="D95" s="109"/>
      <c r="E95" s="132"/>
      <c r="F95" s="132"/>
      <c r="G95" s="126"/>
      <c r="H95" s="127"/>
      <c r="I95" s="125">
        <f t="shared" si="1"/>
        <v>23648878.48999999</v>
      </c>
    </row>
    <row r="96" spans="1:9" ht="15">
      <c r="A96" s="131"/>
      <c r="B96" s="113"/>
      <c r="C96" s="114"/>
      <c r="D96" s="99"/>
      <c r="E96" s="100"/>
      <c r="F96" s="101"/>
      <c r="G96" s="126"/>
      <c r="H96" s="127"/>
      <c r="I96" s="125">
        <f t="shared" si="1"/>
        <v>23648878.48999999</v>
      </c>
    </row>
    <row r="97" spans="1:9" ht="15">
      <c r="A97" s="131"/>
      <c r="B97" s="98"/>
      <c r="C97" s="123"/>
      <c r="D97" s="124"/>
      <c r="E97" s="125"/>
      <c r="F97" s="126"/>
      <c r="G97" s="126"/>
      <c r="H97" s="127"/>
      <c r="I97" s="125">
        <f t="shared" si="1"/>
        <v>23648878.48999999</v>
      </c>
    </row>
    <row r="98" spans="1:9" ht="15">
      <c r="A98" s="131"/>
      <c r="B98" s="98"/>
      <c r="C98" s="123"/>
      <c r="D98" s="124"/>
      <c r="E98" s="125"/>
      <c r="F98" s="126"/>
      <c r="G98" s="126"/>
      <c r="H98" s="127"/>
      <c r="I98" s="125">
        <f t="shared" si="1"/>
        <v>23648878.48999999</v>
      </c>
    </row>
    <row r="99" spans="1:9" ht="15.75" thickBot="1">
      <c r="A99" s="115"/>
      <c r="B99" s="133" t="s">
        <v>142</v>
      </c>
      <c r="C99" s="134"/>
      <c r="D99" s="135"/>
      <c r="E99" s="136">
        <f>SUM(E10:E98)</f>
        <v>0</v>
      </c>
      <c r="F99" s="136">
        <f>SUM(F10:F98)</f>
        <v>8613071.7</v>
      </c>
      <c r="G99" s="136">
        <f>SUM(G9:G98)</f>
        <v>7379691.58</v>
      </c>
      <c r="H99" s="137">
        <f>SUM(H10:H98)</f>
        <v>1994807</v>
      </c>
      <c r="I99" s="136">
        <f>SUM(I9+G99+H99-F99-E99)</f>
        <v>23648878.49</v>
      </c>
    </row>
    <row r="100" ht="13.5" thickTop="1"/>
  </sheetData>
  <sheetProtection/>
  <mergeCells count="7">
    <mergeCell ref="A1:I1"/>
    <mergeCell ref="A2:I2"/>
    <mergeCell ref="A3:I3"/>
    <mergeCell ref="A4:I4"/>
    <mergeCell ref="A5:I5"/>
    <mergeCell ref="C7:C8"/>
    <mergeCell ref="D7:G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Aristina Familia</cp:lastModifiedBy>
  <cp:lastPrinted>2023-02-08T19:25:13Z</cp:lastPrinted>
  <dcterms:created xsi:type="dcterms:W3CDTF">2006-07-11T17:39:34Z</dcterms:created>
  <dcterms:modified xsi:type="dcterms:W3CDTF">2023-02-10T12:51:23Z</dcterms:modified>
  <cp:category/>
  <cp:version/>
  <cp:contentType/>
  <cp:contentStatus/>
</cp:coreProperties>
</file>