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2 Presupuesto\Diciembre 2023\"/>
    </mc:Choice>
  </mc:AlternateContent>
  <bookViews>
    <workbookView xWindow="0" yWindow="0" windowWidth="21600" windowHeight="8835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F65" i="1"/>
  <c r="E65" i="1"/>
  <c r="D65" i="1"/>
  <c r="E64" i="1"/>
  <c r="F64" i="1" s="1"/>
  <c r="D64" i="1"/>
  <c r="E63" i="1"/>
  <c r="D63" i="1"/>
  <c r="F63" i="1" s="1"/>
  <c r="E62" i="1"/>
  <c r="D62" i="1"/>
  <c r="F62" i="1" s="1"/>
  <c r="F61" i="1"/>
  <c r="E61" i="1"/>
  <c r="D61" i="1"/>
  <c r="E60" i="1"/>
  <c r="D60" i="1"/>
  <c r="F60" i="1" s="1"/>
  <c r="E59" i="1"/>
  <c r="D59" i="1"/>
  <c r="F59" i="1" s="1"/>
  <c r="E58" i="1"/>
  <c r="D58" i="1"/>
  <c r="F58" i="1" s="1"/>
  <c r="F57" i="1"/>
  <c r="E57" i="1"/>
  <c r="D57" i="1"/>
  <c r="E56" i="1"/>
  <c r="D56" i="1"/>
  <c r="F56" i="1" s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F39" i="1"/>
  <c r="E39" i="1"/>
  <c r="D39" i="1"/>
  <c r="E38" i="1"/>
  <c r="F38" i="1" s="1"/>
  <c r="D38" i="1"/>
  <c r="E37" i="1"/>
  <c r="D37" i="1"/>
  <c r="F37" i="1" s="1"/>
  <c r="E36" i="1"/>
  <c r="D36" i="1"/>
  <c r="F36" i="1" s="1"/>
  <c r="F35" i="1"/>
  <c r="E35" i="1"/>
  <c r="D35" i="1"/>
  <c r="E34" i="1"/>
  <c r="F34" i="1" s="1"/>
  <c r="D34" i="1"/>
  <c r="E33" i="1"/>
  <c r="D33" i="1"/>
  <c r="F33" i="1" s="1"/>
  <c r="E32" i="1"/>
  <c r="D32" i="1"/>
  <c r="F32" i="1" s="1"/>
  <c r="F31" i="1"/>
  <c r="E31" i="1"/>
  <c r="D31" i="1"/>
  <c r="E30" i="1"/>
  <c r="F30" i="1" s="1"/>
  <c r="D30" i="1"/>
  <c r="D29" i="1"/>
  <c r="E28" i="1"/>
  <c r="D28" i="1"/>
  <c r="F28" i="1" s="1"/>
  <c r="F27" i="1"/>
  <c r="E27" i="1"/>
  <c r="D27" i="1"/>
  <c r="E26" i="1"/>
  <c r="F26" i="1" s="1"/>
  <c r="D26" i="1"/>
  <c r="E25" i="1"/>
  <c r="D25" i="1"/>
  <c r="F25" i="1" s="1"/>
  <c r="E24" i="1"/>
  <c r="D24" i="1"/>
  <c r="F24" i="1" s="1"/>
  <c r="F23" i="1"/>
  <c r="E23" i="1"/>
  <c r="D23" i="1"/>
  <c r="E22" i="1"/>
  <c r="F22" i="1" s="1"/>
  <c r="D22" i="1"/>
  <c r="E21" i="1"/>
  <c r="D21" i="1"/>
  <c r="F21" i="1" s="1"/>
  <c r="E20" i="1"/>
  <c r="E19" i="1" s="1"/>
  <c r="F19" i="1" s="1"/>
  <c r="D20" i="1"/>
  <c r="F20" i="1" s="1"/>
  <c r="D19" i="1"/>
  <c r="E18" i="1"/>
  <c r="F18" i="1" s="1"/>
  <c r="D18" i="1"/>
  <c r="E17" i="1"/>
  <c r="D17" i="1"/>
  <c r="F17" i="1" s="1"/>
  <c r="E16" i="1"/>
  <c r="D16" i="1"/>
  <c r="F16" i="1" s="1"/>
  <c r="F15" i="1"/>
  <c r="E15" i="1"/>
  <c r="D15" i="1"/>
  <c r="E14" i="1"/>
  <c r="F14" i="1" s="1"/>
  <c r="D14" i="1"/>
  <c r="E13" i="1"/>
  <c r="D13" i="1"/>
  <c r="F13" i="1" s="1"/>
  <c r="E29" i="1" l="1"/>
  <c r="E86" i="1" s="1"/>
  <c r="D86" i="1"/>
  <c r="F29" i="1" l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<sst xmlns="http://schemas.openxmlformats.org/spreadsheetml/2006/main" count="91" uniqueCount="91">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</sst>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164" fontId="3" fillId="0" borderId="6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164" fontId="0" fillId="0" borderId="0" xfId="1" applyFont="1"/>
    <xf numFmtId="164" fontId="1" fillId="0" borderId="0" xfId="1" applyFont="1"/>
    <xf numFmtId="43" fontId="0" fillId="3" borderId="0" xfId="0" applyNumberFormat="1" applyFont="1" applyFill="1"/>
    <xf numFmtId="43" fontId="3" fillId="0" borderId="0" xfId="0" applyNumberFormat="1" applyFont="1"/>
    <xf numFmtId="43" fontId="0" fillId="0" borderId="0" xfId="0" applyNumberFormat="1" applyFont="1"/>
    <xf numFmtId="0" fontId="2" fillId="2" borderId="7" xfId="0" applyFont="1" applyFill="1" applyBorder="1" applyAlignment="1">
      <alignment vertical="center"/>
    </xf>
    <xf numFmtId="164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125906765</v>
          </cell>
          <cell r="E12">
            <v>5658000.5300000003</v>
          </cell>
        </row>
        <row r="13">
          <cell r="D13">
            <v>83493924</v>
          </cell>
          <cell r="E13">
            <v>-483245.04</v>
          </cell>
        </row>
        <row r="14">
          <cell r="D14">
            <v>31749995</v>
          </cell>
          <cell r="E14">
            <v>5460880.2800000003</v>
          </cell>
        </row>
        <row r="15">
          <cell r="D15">
            <v>316580</v>
          </cell>
        </row>
        <row r="17">
          <cell r="D17">
            <v>10346266</v>
          </cell>
          <cell r="E17">
            <v>680365.29</v>
          </cell>
        </row>
        <row r="18">
          <cell r="D18">
            <v>25117126</v>
          </cell>
        </row>
        <row r="19">
          <cell r="D19">
            <v>3397126</v>
          </cell>
          <cell r="E19">
            <v>-434000</v>
          </cell>
        </row>
        <row r="20">
          <cell r="D20">
            <v>200000</v>
          </cell>
          <cell r="E20">
            <v>7348</v>
          </cell>
        </row>
        <row r="22">
          <cell r="D22">
            <v>50000</v>
          </cell>
        </row>
        <row r="23">
          <cell r="D23">
            <v>720000</v>
          </cell>
          <cell r="E23">
            <v>-629170</v>
          </cell>
        </row>
        <row r="24">
          <cell r="D24">
            <v>305000</v>
          </cell>
          <cell r="E24">
            <v>-209830</v>
          </cell>
        </row>
        <row r="25">
          <cell r="D25">
            <v>15520000</v>
          </cell>
          <cell r="E25">
            <v>-523565</v>
          </cell>
        </row>
        <row r="26">
          <cell r="D26">
            <v>3225000</v>
          </cell>
          <cell r="E26">
            <v>978253.4</v>
          </cell>
        </row>
        <row r="27">
          <cell r="D27">
            <v>1700000</v>
          </cell>
          <cell r="E27">
            <v>1589545</v>
          </cell>
        </row>
        <row r="28">
          <cell r="D28">
            <v>67496765</v>
          </cell>
        </row>
        <row r="29">
          <cell r="D29">
            <v>478516</v>
          </cell>
          <cell r="E29">
            <v>319907.73</v>
          </cell>
        </row>
        <row r="30">
          <cell r="D30">
            <v>1410820</v>
          </cell>
          <cell r="E30">
            <v>-326118</v>
          </cell>
        </row>
        <row r="31">
          <cell r="D31">
            <v>7311464</v>
          </cell>
          <cell r="E31">
            <v>-630500.62</v>
          </cell>
        </row>
        <row r="32">
          <cell r="D32">
            <v>1905308</v>
          </cell>
          <cell r="E32">
            <v>-1424262.89</v>
          </cell>
        </row>
        <row r="33">
          <cell r="D33">
            <v>77800</v>
          </cell>
          <cell r="E33">
            <v>2919.7</v>
          </cell>
        </row>
        <row r="34">
          <cell r="D34">
            <v>517959</v>
          </cell>
          <cell r="E34">
            <v>1185178.55</v>
          </cell>
        </row>
        <row r="35">
          <cell r="D35">
            <v>16419815</v>
          </cell>
          <cell r="E35">
            <v>5591429.8799999999</v>
          </cell>
        </row>
        <row r="37">
          <cell r="D37">
            <v>39375083</v>
          </cell>
          <cell r="E37">
            <v>-5497135.75</v>
          </cell>
        </row>
        <row r="38">
          <cell r="D38">
            <v>115000</v>
          </cell>
          <cell r="E38">
            <v>0</v>
          </cell>
        </row>
        <row r="39">
          <cell r="D39">
            <v>115000</v>
          </cell>
        </row>
        <row r="47">
          <cell r="D47">
            <v>0</v>
          </cell>
        </row>
        <row r="54">
          <cell r="D54">
            <v>19970000</v>
          </cell>
          <cell r="E54">
            <v>0</v>
          </cell>
        </row>
        <row r="55">
          <cell r="D55">
            <v>2540000</v>
          </cell>
          <cell r="E55">
            <v>-727440</v>
          </cell>
        </row>
        <row r="56">
          <cell r="D56">
            <v>100000</v>
          </cell>
          <cell r="E56">
            <v>15000</v>
          </cell>
        </row>
        <row r="57">
          <cell r="D57">
            <v>14080000</v>
          </cell>
          <cell r="E57">
            <v>-2300000</v>
          </cell>
        </row>
        <row r="58">
          <cell r="D58">
            <v>1500000</v>
          </cell>
          <cell r="E58">
            <v>-1500000</v>
          </cell>
        </row>
        <row r="59">
          <cell r="D59">
            <v>1500000</v>
          </cell>
          <cell r="E59">
            <v>4172320</v>
          </cell>
        </row>
        <row r="60">
          <cell r="E60">
            <v>340120</v>
          </cell>
        </row>
        <row r="62">
          <cell r="D62">
            <v>250000</v>
          </cell>
        </row>
        <row r="64">
          <cell r="D64">
            <v>570204</v>
          </cell>
          <cell r="E64">
            <v>0</v>
          </cell>
        </row>
        <row r="65">
          <cell r="D65">
            <v>570204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showGridLines="0" tabSelected="1" zoomScale="80" zoomScaleNormal="80" workbookViewId="0">
      <selection activeCell="C20" sqref="C20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45290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125906765</v>
      </c>
      <c r="E13" s="23">
        <f>'[1]P2 Presupuesto Aprobado-Ejec '!E12</f>
        <v>5658000.5300000003</v>
      </c>
      <c r="F13" s="24">
        <f>D13+E13</f>
        <v>131564765.53</v>
      </c>
    </row>
    <row r="14" spans="2:16" x14ac:dyDescent="0.25">
      <c r="C14" s="25" t="s">
        <v>11</v>
      </c>
      <c r="D14" s="26">
        <f>'[1]P2 Presupuesto Aprobado-Ejec '!D13</f>
        <v>83493924</v>
      </c>
      <c r="E14" s="27">
        <f>'[1]P2 Presupuesto Aprobado-Ejec '!E13</f>
        <v>-483245.04</v>
      </c>
      <c r="F14" s="28">
        <f t="shared" ref="F14:F40" si="0">D14+E14</f>
        <v>83010678.959999993</v>
      </c>
    </row>
    <row r="15" spans="2:16" x14ac:dyDescent="0.25">
      <c r="C15" s="25" t="s">
        <v>12</v>
      </c>
      <c r="D15" s="26">
        <f>'[1]P2 Presupuesto Aprobado-Ejec '!D14</f>
        <v>31749995</v>
      </c>
      <c r="E15" s="26">
        <f>'[1]P2 Presupuesto Aprobado-Ejec '!E14</f>
        <v>5460880.2800000003</v>
      </c>
      <c r="F15" s="28">
        <f>D15+E15</f>
        <v>37210875.280000001</v>
      </c>
    </row>
    <row r="16" spans="2:16" x14ac:dyDescent="0.25">
      <c r="C16" s="25" t="s">
        <v>13</v>
      </c>
      <c r="D16" s="26">
        <f>'[1]P2 Presupuesto Aprobado-Ejec '!D15</f>
        <v>316580</v>
      </c>
      <c r="E16" s="26">
        <f>'[1]P2 Presupuesto Aprobado-Ejec '!E15</f>
        <v>0</v>
      </c>
      <c r="F16" s="28">
        <f t="shared" si="0"/>
        <v>316580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10346266</v>
      </c>
      <c r="E18" s="26">
        <f>'[1]P2 Presupuesto Aprobado-Ejec '!E17</f>
        <v>680365.29</v>
      </c>
      <c r="F18" s="28">
        <f t="shared" si="0"/>
        <v>11026631.289999999</v>
      </c>
    </row>
    <row r="19" spans="3:6" x14ac:dyDescent="0.25">
      <c r="C19" s="22" t="s">
        <v>16</v>
      </c>
      <c r="D19" s="23">
        <f>'[1]P2 Presupuesto Aprobado-Ejec '!D18</f>
        <v>25117126</v>
      </c>
      <c r="E19" s="23">
        <f>SUM(E20:E28)</f>
        <v>778581.4</v>
      </c>
      <c r="F19" s="24">
        <f t="shared" si="0"/>
        <v>25895707.399999999</v>
      </c>
    </row>
    <row r="20" spans="3:6" x14ac:dyDescent="0.25">
      <c r="C20" s="25" t="s">
        <v>17</v>
      </c>
      <c r="D20" s="26">
        <f>'[1]P2 Presupuesto Aprobado-Ejec '!D19</f>
        <v>3397126</v>
      </c>
      <c r="E20" s="26">
        <f>'[1]P2 Presupuesto Aprobado-Ejec '!E19</f>
        <v>-434000</v>
      </c>
      <c r="F20" s="28">
        <f t="shared" si="0"/>
        <v>2963126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7348</v>
      </c>
      <c r="F21" s="28">
        <f t="shared" si="0"/>
        <v>207348</v>
      </c>
    </row>
    <row r="22" spans="3:6" x14ac:dyDescent="0.25">
      <c r="C22" s="25" t="s">
        <v>19</v>
      </c>
      <c r="D22" s="26">
        <f>'[1]P2 Presupuesto Aprobado-Ejec '!D21</f>
        <v>0</v>
      </c>
      <c r="E22" s="26">
        <f>'[1]P2 Presupuesto Aprobado-Ejec '!E21</f>
        <v>0</v>
      </c>
      <c r="F22" s="28">
        <f t="shared" si="0"/>
        <v>0</v>
      </c>
    </row>
    <row r="23" spans="3:6" x14ac:dyDescent="0.25">
      <c r="C23" s="25" t="s">
        <v>20</v>
      </c>
      <c r="D23" s="26">
        <f>'[1]P2 Presupuesto Aprobado-Ejec '!D22</f>
        <v>50000</v>
      </c>
      <c r="E23" s="26">
        <f>'[1]P2 Presupuesto Aprobado-Ejec '!E22</f>
        <v>0</v>
      </c>
      <c r="F23" s="28">
        <f t="shared" si="0"/>
        <v>50000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-629170</v>
      </c>
      <c r="F24" s="28">
        <f t="shared" si="0"/>
        <v>90830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-209830</v>
      </c>
      <c r="F25" s="28">
        <f t="shared" si="0"/>
        <v>95170</v>
      </c>
    </row>
    <row r="26" spans="3:6" x14ac:dyDescent="0.25">
      <c r="C26" s="25" t="s">
        <v>23</v>
      </c>
      <c r="D26" s="26">
        <f>'[1]P2 Presupuesto Aprobado-Ejec '!D25</f>
        <v>15520000</v>
      </c>
      <c r="E26" s="26">
        <f>'[1]P2 Presupuesto Aprobado-Ejec '!E25</f>
        <v>-523565</v>
      </c>
      <c r="F26" s="28">
        <f t="shared" si="0"/>
        <v>14996435</v>
      </c>
    </row>
    <row r="27" spans="3:6" x14ac:dyDescent="0.25">
      <c r="C27" s="25" t="s">
        <v>24</v>
      </c>
      <c r="D27" s="26">
        <f>'[1]P2 Presupuesto Aprobado-Ejec '!D26</f>
        <v>3225000</v>
      </c>
      <c r="E27" s="26">
        <f>'[1]P2 Presupuesto Aprobado-Ejec '!E26</f>
        <v>978253.4</v>
      </c>
      <c r="F27" s="28">
        <f t="shared" si="0"/>
        <v>4203253.4000000004</v>
      </c>
    </row>
    <row r="28" spans="3:6" x14ac:dyDescent="0.25">
      <c r="C28" s="25" t="s">
        <v>25</v>
      </c>
      <c r="D28" s="26">
        <f>'[1]P2 Presupuesto Aprobado-Ejec '!D27</f>
        <v>1700000</v>
      </c>
      <c r="E28" s="26">
        <f>'[1]P2 Presupuesto Aprobado-Ejec '!E27</f>
        <v>1589545</v>
      </c>
      <c r="F28" s="28">
        <f t="shared" si="0"/>
        <v>3289545</v>
      </c>
    </row>
    <row r="29" spans="3:6" x14ac:dyDescent="0.25">
      <c r="C29" s="22" t="s">
        <v>26</v>
      </c>
      <c r="D29" s="23">
        <f>'[1]P2 Presupuesto Aprobado-Ejec '!D28</f>
        <v>67496765</v>
      </c>
      <c r="E29" s="23">
        <f>SUM(E30:E38)</f>
        <v>-778581.40000000037</v>
      </c>
      <c r="F29" s="24">
        <f t="shared" si="0"/>
        <v>66718183.600000001</v>
      </c>
    </row>
    <row r="30" spans="3:6" x14ac:dyDescent="0.25">
      <c r="C30" s="25" t="s">
        <v>27</v>
      </c>
      <c r="D30" s="26">
        <f>'[1]P2 Presupuesto Aprobado-Ejec '!D29</f>
        <v>478516</v>
      </c>
      <c r="E30" s="26">
        <f>'[1]P2 Presupuesto Aprobado-Ejec '!E29</f>
        <v>319907.73</v>
      </c>
      <c r="F30" s="28">
        <f t="shared" si="0"/>
        <v>798423.73</v>
      </c>
    </row>
    <row r="31" spans="3:6" x14ac:dyDescent="0.25">
      <c r="C31" s="25" t="s">
        <v>28</v>
      </c>
      <c r="D31" s="26">
        <f>'[1]P2 Presupuesto Aprobado-Ejec '!D30</f>
        <v>1410820</v>
      </c>
      <c r="E31" s="26">
        <f>'[1]P2 Presupuesto Aprobado-Ejec '!E30</f>
        <v>-326118</v>
      </c>
      <c r="F31" s="28">
        <f t="shared" si="0"/>
        <v>1084702</v>
      </c>
    </row>
    <row r="32" spans="3:6" x14ac:dyDescent="0.25">
      <c r="C32" s="25" t="s">
        <v>29</v>
      </c>
      <c r="D32" s="26">
        <f>'[1]P2 Presupuesto Aprobado-Ejec '!D31</f>
        <v>7311464</v>
      </c>
      <c r="E32" s="26">
        <f>'[1]P2 Presupuesto Aprobado-Ejec '!E31</f>
        <v>-630500.62</v>
      </c>
      <c r="F32" s="28">
        <f t="shared" si="0"/>
        <v>6680963.3799999999</v>
      </c>
    </row>
    <row r="33" spans="3:6" x14ac:dyDescent="0.25">
      <c r="C33" s="25" t="s">
        <v>30</v>
      </c>
      <c r="D33" s="26">
        <f>'[1]P2 Presupuesto Aprobado-Ejec '!D32</f>
        <v>1905308</v>
      </c>
      <c r="E33" s="26">
        <f>'[1]P2 Presupuesto Aprobado-Ejec '!E32</f>
        <v>-1424262.89</v>
      </c>
      <c r="F33" s="28">
        <f t="shared" si="0"/>
        <v>481045.1100000001</v>
      </c>
    </row>
    <row r="34" spans="3:6" x14ac:dyDescent="0.25">
      <c r="C34" s="25" t="s">
        <v>31</v>
      </c>
      <c r="D34" s="26">
        <f>'[1]P2 Presupuesto Aprobado-Ejec '!D33</f>
        <v>77800</v>
      </c>
      <c r="E34" s="26">
        <f>'[1]P2 Presupuesto Aprobado-Ejec '!E33</f>
        <v>2919.7</v>
      </c>
      <c r="F34" s="28">
        <f t="shared" si="0"/>
        <v>80719.7</v>
      </c>
    </row>
    <row r="35" spans="3:6" x14ac:dyDescent="0.25">
      <c r="C35" s="25" t="s">
        <v>32</v>
      </c>
      <c r="D35" s="26">
        <f>'[1]P2 Presupuesto Aprobado-Ejec '!D34</f>
        <v>517959</v>
      </c>
      <c r="E35" s="26">
        <f>'[1]P2 Presupuesto Aprobado-Ejec '!E34</f>
        <v>1185178.55</v>
      </c>
      <c r="F35" s="28">
        <f t="shared" si="0"/>
        <v>1703137.55</v>
      </c>
    </row>
    <row r="36" spans="3:6" x14ac:dyDescent="0.25">
      <c r="C36" s="25" t="s">
        <v>33</v>
      </c>
      <c r="D36" s="26">
        <f>'[1]P2 Presupuesto Aprobado-Ejec '!D35</f>
        <v>16419815</v>
      </c>
      <c r="E36" s="26">
        <f>'[1]P2 Presupuesto Aprobado-Ejec '!E35</f>
        <v>5591429.8799999999</v>
      </c>
      <c r="F36" s="28">
        <f t="shared" si="0"/>
        <v>22011244.879999999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39375083</v>
      </c>
      <c r="E38" s="26">
        <f>'[1]P2 Presupuesto Aprobado-Ejec '!E37</f>
        <v>-5497135.75</v>
      </c>
      <c r="F38" s="28">
        <f t="shared" si="0"/>
        <v>33877947.25</v>
      </c>
    </row>
    <row r="39" spans="3:6" x14ac:dyDescent="0.25">
      <c r="C39" s="22" t="s">
        <v>36</v>
      </c>
      <c r="D39" s="23">
        <f>'[1]P2 Presupuesto Aprobado-Ejec '!D38</f>
        <v>115000</v>
      </c>
      <c r="E39" s="23">
        <f>'[1]P2 Presupuesto Aprobado-Ejec '!E38</f>
        <v>0</v>
      </c>
      <c r="F39" s="24">
        <f t="shared" si="0"/>
        <v>115000</v>
      </c>
    </row>
    <row r="40" spans="3:6" x14ac:dyDescent="0.25">
      <c r="C40" s="25" t="s">
        <v>37</v>
      </c>
      <c r="D40" s="23">
        <f>'[1]P2 Presupuesto Aprobado-Ejec '!D39</f>
        <v>115000</v>
      </c>
      <c r="E40" s="26">
        <f>'[1]P2 Presupuesto Aprobado-Ejec '!E39</f>
        <v>0</v>
      </c>
      <c r="F40" s="28">
        <f t="shared" si="0"/>
        <v>115000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19970000</v>
      </c>
      <c r="E55" s="23">
        <f>'[1]P2 Presupuesto Aprobado-Ejec '!E54</f>
        <v>0</v>
      </c>
      <c r="F55" s="29">
        <f>D55+E55</f>
        <v>19970000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-727440</v>
      </c>
      <c r="F56" s="30">
        <f t="shared" ref="F56:F63" si="1">D56+E56</f>
        <v>1812560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15000</v>
      </c>
      <c r="F57" s="30">
        <f t="shared" si="1"/>
        <v>115000</v>
      </c>
    </row>
    <row r="58" spans="3:6" x14ac:dyDescent="0.25">
      <c r="C58" s="25" t="s">
        <v>55</v>
      </c>
      <c r="D58" s="26">
        <f>'[1]P2 Presupuesto Aprobado-Ejec '!D57</f>
        <v>14080000</v>
      </c>
      <c r="E58" s="26">
        <f>'[1]P2 Presupuesto Aprobado-Ejec '!E57</f>
        <v>-2300000</v>
      </c>
      <c r="F58" s="30">
        <f t="shared" si="1"/>
        <v>11780000</v>
      </c>
    </row>
    <row r="59" spans="3:6" x14ac:dyDescent="0.25">
      <c r="C59" s="25" t="s">
        <v>56</v>
      </c>
      <c r="D59" s="23">
        <f>'[1]P2 Presupuesto Aprobado-Ejec '!D58</f>
        <v>1500000</v>
      </c>
      <c r="E59" s="26">
        <f>'[1]P2 Presupuesto Aprobado-Ejec '!E58</f>
        <v>-1500000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1500000</v>
      </c>
      <c r="E60" s="26">
        <f>'[1]P2 Presupuesto Aprobado-Ejec '!E59</f>
        <v>4172320</v>
      </c>
      <c r="F60" s="30">
        <f t="shared" si="1"/>
        <v>5672320</v>
      </c>
    </row>
    <row r="61" spans="3:6" x14ac:dyDescent="0.25">
      <c r="C61" s="25" t="s">
        <v>58</v>
      </c>
      <c r="D61" s="23">
        <f>'[1]P2 Presupuesto Aprobado-Ejec '!D60</f>
        <v>0</v>
      </c>
      <c r="E61" s="26">
        <f>'[1]P2 Presupuesto Aprobado-Ejec '!E60</f>
        <v>340120</v>
      </c>
      <c r="F61" s="30">
        <f t="shared" si="1"/>
        <v>340120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570204</v>
      </c>
      <c r="E65" s="23">
        <f>'[1]P2 Presupuesto Aprobado-Ejec '!E64</f>
        <v>0</v>
      </c>
      <c r="F65" s="29">
        <f>D65+E65</f>
        <v>570204</v>
      </c>
    </row>
    <row r="66" spans="3:6" x14ac:dyDescent="0.25">
      <c r="C66" s="25" t="s">
        <v>63</v>
      </c>
      <c r="D66" s="23">
        <f>'[1]P2 Presupuesto Aprobado-Ejec '!D65</f>
        <v>570204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239175860</v>
      </c>
      <c r="E86" s="32">
        <f>E55+E39+E29+FE1319+E13+E19+E65</f>
        <v>5658000.5300000003</v>
      </c>
      <c r="F86" s="32">
        <f>F55+F39+F29+F19+F13+F65</f>
        <v>244833860.53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4"/>
      <c r="D100" s="44"/>
      <c r="E100" s="44"/>
    </row>
    <row r="101" spans="3:5" x14ac:dyDescent="0.25">
      <c r="C101" s="45"/>
      <c r="D101" s="45"/>
      <c r="E101" s="45"/>
    </row>
    <row r="102" spans="3:5" x14ac:dyDescent="0.25">
      <c r="D102"/>
      <c r="E102"/>
    </row>
    <row r="103" spans="3:5" x14ac:dyDescent="0.25">
      <c r="C103" s="46"/>
      <c r="D103" s="46"/>
      <c r="E103" s="46"/>
    </row>
    <row r="104" spans="3:5" x14ac:dyDescent="0.25">
      <c r="C104" s="44"/>
      <c r="D104" s="44"/>
      <c r="E104" s="44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2024-01-15T16:43:14Z</dcterms:created>
  <dcterms:modified xsi:type="dcterms:W3CDTF">2024-01-15T16:43:36Z</dcterms:modified>
</cp:coreProperties>
</file>