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banco'!$A$1:$H$88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<sst xmlns="http://schemas.openxmlformats.org/spreadsheetml/2006/main" count="400" uniqueCount="361">
  <si>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</si>
  <si>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</si>
  <si>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</si>
  <si>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</si>
  <si>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</si>
  <si>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</si>
  <si>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</si>
  <si>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</si>
  <si>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</si>
  <si>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</si>
  <si>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</si>
  <si>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</si>
  <si>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</si>
  <si>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</si>
  <si>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</si>
  <si>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</si>
  <si>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</si>
  <si>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</si>
  <si>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</si>
  <si>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</si>
  <si>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</si>
  <si>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</si>
  <si>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</si>
  <si>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</si>
  <si>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</si>
  <si>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</si>
  <si>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</si>
  <si>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</si>
  <si>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</si>
  <si>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</si>
  <si>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</si>
  <si>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</si>
  <si>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</si>
  <si>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</si>
  <si>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</si>
  <si>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</si>
  <si>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</si>
  <si>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</si>
  <si>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</si>
  <si>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</si>
  <si>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</si>
  <si>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</si>
  <si>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</si>
  <si>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</si>
  <si>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</si>
  <si>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</si>
  <si>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</si>
  <si>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</si>
  <si>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</si>
  <si>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</si>
  <si>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</si>
  <si>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</si>
  <si>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</si>
  <si>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</si>
  <si>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</si>
  <si>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</si>
  <si>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</si>
  <si>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</si>
  <si>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</si>
  <si>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</si>
  <si>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</si>
  <si>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</si>
  <si>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</si>
  <si>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</si>
  <si>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</si>
  <si>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</si>
  <si>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</si>
  <si>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</si>
  <si>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</si>
  <si>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</si>
  <si>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</si>
  <si>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</si>
  <si>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</si>
  <si>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</si>
  <si>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</si>
  <si>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</si>
  <si>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</si>
  <si>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</si>
  <si>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</si>
  <si>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</si>
  <si>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</si>
  <si>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</si>
  <si>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</si>
  <si>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</si>
  <si>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</si>
  <si>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</si>
  <si>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</si>
  <si>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</si>
  <si>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</si>
  <si>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</si>
  <si>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</si>
  <si>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</si>
  <si>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</si>
  <si>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</si>
  <si>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</si>
  <si>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</si>
  <si>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</si>
  <si>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</si>
  <si>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</si>
  <si>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</si>
  <si>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</si>
  <si>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</si>
  <si>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</si>
  <si>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</si>
  <si>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</si>
  <si>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</si>
  <si>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</si>
  <si>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</si>
  <si>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</si>
  <si>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</si>
  <si>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</si>
  <si>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</si>
  <si>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</si>
  <si>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</si>
  <si>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</si>
  <si>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</si>
  <si>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</si>
  <si>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</si>
  <si>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</si>
  <si>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</si>
  <si>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</si>
  <si>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</si>
  <si>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</si>
  <si>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</si>
  <si>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</si>
  <si>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</si>
  <si>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</si>
  <si>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</si>
  <si>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</si>
  <si>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</si>
  <si>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</si>
  <si>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</si>
  <si>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</si>
  <si>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</si>
  <si>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</si>
  <si>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</si>
  <si>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</si>
  <si>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</si>
  <si>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</si>
  <si>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</si>
  <si>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</si>
  <si>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</si>
  <si>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</si>
  <si>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</si>
  <si>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</si>
  <si>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</si>
  <si>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</si>
  <si>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</si>
  <si>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</si>
  <si>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</si>
  <si>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</si>
  <si>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</si>
  <si>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</si>
  <si>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</si>
  <si>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</si>
  <si>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</si>
  <si>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</si>
  <si>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</si>
  <si>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</si>
  <si>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</si>
  <si>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</si>
  <si>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</si>
  <si>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</si>
  <si>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</si>
  <si>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</si>
  <si>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</si>
  <si>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</si>
  <si>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</si>
  <si>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</si>
  <si>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</si>
  <si>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</si>
  <si>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</si>
  <si>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</si>
  <si>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</si>
  <si>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</si>
  <si>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</si>
  <si>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</si>
  <si>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</si>
  <si>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</si>
  <si>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</si>
  <si>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</si>
  <si>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</si>
  <si>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</si>
  <si>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</si>
  <si>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</si>
  <si>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</si>
  <si>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</si>
  <si>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</si>
  <si>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</si>
  <si>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</si>
  <si>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</si>
  <si>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</si>
  <si>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</si>
  <si>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</si>
  <si>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</si>
  <si>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</si>
  <si>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</si>
  <si>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</si>
  <si>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</si>
  <si>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</si>
  <si>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</si>
  <si>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</si>
  <si>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</si>
  <si>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</si>
  <si>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</si>
  <si>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</si>
  <si>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</si>
  <si>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</si>
  <si>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</si>
  <si>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</si>
  <si>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</si>
  <si>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</si>
  <si>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</si>
  <si>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</si>
  <si>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</si>
  <si>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</si>
  <si>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</si>
  <si>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</si>
  <si>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</si>
  <si>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</si>
  <si>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</si>
  <si>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</si>
  <si>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</si>
  <si>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</si>
  <si>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</si>
  <si>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</si>
  <si>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</si>
  <si>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</si>
  <si>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</si>
  <si>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</si>
  <si>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</si>
  <si>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</si>
  <si>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</si>
  <si>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</si>
  <si>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</si>
  <si>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</si>
  <si>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</si>
  <si>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</si>
  <si>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</si>
  <si>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</si>
  <si>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</si>
  <si>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</si>
  <si>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</si>
  <si>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</si>
  <si>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</si>
  <si>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</si>
  <si>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452400430005</t>
  </si>
  <si>
    <t>ARS COLEGIO MEDICO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</si>
  <si>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29</t>
    </r>
    <r>
      <rPr>
        <b/>
        <sz val="14"/>
        <rFont val="Arial"/>
        <family val="2"/>
      </rPr>
      <t xml:space="preserve">  de Febrero del  </t>
    </r>
    <r>
      <rPr>
        <b/>
        <u val="single"/>
        <sz val="14"/>
        <rFont val="Arial"/>
        <family val="2"/>
      </rPr>
      <t>2024</t>
    </r>
  </si>
  <si>
    <t>58135078</t>
  </si>
  <si>
    <t>Dev-104</t>
  </si>
  <si>
    <t>170050255</t>
  </si>
  <si>
    <t>603294378</t>
  </si>
  <si>
    <t>603293472</t>
  </si>
  <si>
    <t>603293473</t>
  </si>
  <si>
    <t>603293474</t>
  </si>
  <si>
    <t>452400542884</t>
  </si>
  <si>
    <t>580826513</t>
  </si>
  <si>
    <t>579186779</t>
  </si>
  <si>
    <t>452400430002</t>
  </si>
  <si>
    <t>Dev-144</t>
  </si>
  <si>
    <t>560827364</t>
  </si>
  <si>
    <t>580825679</t>
  </si>
  <si>
    <t>170080124</t>
  </si>
  <si>
    <t>170080127</t>
  </si>
  <si>
    <t>452400430013</t>
  </si>
  <si>
    <t>Dev-157</t>
  </si>
  <si>
    <t>Dev-159</t>
  </si>
  <si>
    <t>580845681</t>
  </si>
  <si>
    <t>580845679</t>
  </si>
  <si>
    <t>580845678</t>
  </si>
  <si>
    <t>Dev-161</t>
  </si>
  <si>
    <t>Dev-171</t>
  </si>
  <si>
    <t>580827125</t>
  </si>
  <si>
    <t>452400361304</t>
  </si>
  <si>
    <t>Dev-183</t>
  </si>
  <si>
    <t>601440998</t>
  </si>
  <si>
    <t>511626050</t>
  </si>
  <si>
    <t>452400430004</t>
  </si>
  <si>
    <t>594057521</t>
  </si>
  <si>
    <t>Dev-203</t>
  </si>
  <si>
    <t>580846449</t>
  </si>
  <si>
    <t>580846448</t>
  </si>
  <si>
    <t>580846447</t>
  </si>
  <si>
    <t>452400430006</t>
  </si>
  <si>
    <t>Dev-206</t>
  </si>
  <si>
    <t>580896085</t>
  </si>
  <si>
    <t>452400540741</t>
  </si>
  <si>
    <t>452400547796</t>
  </si>
  <si>
    <t>598976355</t>
  </si>
  <si>
    <t>Dev-215</t>
  </si>
  <si>
    <t>580898217</t>
  </si>
  <si>
    <t>Dev-217</t>
  </si>
  <si>
    <t>Dev-219</t>
  </si>
  <si>
    <t>580898513</t>
  </si>
  <si>
    <t>452400460001</t>
  </si>
  <si>
    <t>Dev-222</t>
  </si>
  <si>
    <t>Dev-224</t>
  </si>
  <si>
    <t>599370487</t>
  </si>
  <si>
    <t>599370486</t>
  </si>
  <si>
    <t>599370489</t>
  </si>
  <si>
    <t>Dev-228</t>
  </si>
  <si>
    <t>Dev-230</t>
  </si>
  <si>
    <t>580817834</t>
  </si>
  <si>
    <t>580817836</t>
  </si>
  <si>
    <t>452400542872</t>
  </si>
  <si>
    <t>Dev-233</t>
  </si>
  <si>
    <t>Dev-238</t>
  </si>
  <si>
    <t>580816908</t>
  </si>
  <si>
    <t>Dev-248</t>
  </si>
  <si>
    <t>452400510145</t>
  </si>
  <si>
    <t/>
  </si>
  <si>
    <t>452400542365</t>
  </si>
  <si>
    <t>CEMADOJA(31/01/2024)</t>
  </si>
  <si>
    <t>Compania Dominicana De Telefonos C Por A</t>
  </si>
  <si>
    <t>CEMADOJA (01/02/2024)</t>
  </si>
  <si>
    <t>CEMADOJA (02/02/2024)</t>
  </si>
  <si>
    <t>CEMADOJA (03/02/2024)</t>
  </si>
  <si>
    <t>CEMADOJA (04/02/2024)</t>
  </si>
  <si>
    <t>CEMADOJA (05/02/2024)</t>
  </si>
  <si>
    <t>CEMADOJA (06/02/2024)</t>
  </si>
  <si>
    <t>CEMADOJA (07/02/2024)</t>
  </si>
  <si>
    <t>CEMADOJA (08/02/2024)</t>
  </si>
  <si>
    <t xml:space="preserve">ARS APS S.A </t>
  </si>
  <si>
    <t>CEMADOJA (09/02/2024)</t>
  </si>
  <si>
    <t>CEMADOJA (10/02/2024)</t>
  </si>
  <si>
    <t>CEMADOJA (11/02/2024)</t>
  </si>
  <si>
    <t>Alianza Innovadora De Servicios Ambientales, Srl</t>
  </si>
  <si>
    <t>CEMADOJA (12/02/2024)</t>
  </si>
  <si>
    <t>CEMADOJA (12/02/2024) Res. Tranferencia  Paciente</t>
  </si>
  <si>
    <t>Pago Compensación Militar Febrero 2024</t>
  </si>
  <si>
    <t>CEMADOJA (13/02/2024)</t>
  </si>
  <si>
    <t>CEMADOJA (14/02/2024)</t>
  </si>
  <si>
    <t>CEMADOJA (15/02/2024)</t>
  </si>
  <si>
    <t>Gamma Tech By RJ, SRL</t>
  </si>
  <si>
    <t>CEMADOJA (16/02/2024)</t>
  </si>
  <si>
    <t>CEMADOJA (17/02/2024)</t>
  </si>
  <si>
    <t>CEMADOJA (18/02/2024)</t>
  </si>
  <si>
    <t>Mdl Alteknativa Tech, Srl</t>
  </si>
  <si>
    <t>CEMADOJA (19/02/2024)</t>
  </si>
  <si>
    <t>ARS MAPFRED SALUD</t>
  </si>
  <si>
    <t xml:space="preserve">ARS UNIVERSAL </t>
  </si>
  <si>
    <t>CEMADOJA (20/02/2024)</t>
  </si>
  <si>
    <t>Farmacéuticas Avanzadas, SRL</t>
  </si>
  <si>
    <t>CEMADOJA (21/02/2024)</t>
  </si>
  <si>
    <t>Sowey Comercial, E.I.R.L</t>
  </si>
  <si>
    <t>CEMADOJA (22/02/2024)</t>
  </si>
  <si>
    <t>Servicios Electromedicos E Institucionales, SA</t>
  </si>
  <si>
    <t>CEMADOJA (23/02/2024)</t>
  </si>
  <si>
    <t>CEMADOJA (24/02/2024)</t>
  </si>
  <si>
    <t>CEMADOJA (25/02/2024)</t>
  </si>
  <si>
    <t>Pago Compensación Docente Diciembre 2022-Noviembre 2023</t>
  </si>
  <si>
    <t>Pily Gourmet, SRL</t>
  </si>
  <si>
    <t>CEMADOJA (26/02/2024)</t>
  </si>
  <si>
    <t>CEMADOJA (27/02/2024)</t>
  </si>
  <si>
    <t xml:space="preserve">ARS YUNEN </t>
  </si>
  <si>
    <t>Hypco Group, SRL</t>
  </si>
  <si>
    <t>Mapfre Bhd Compania De Seguros S A</t>
  </si>
  <si>
    <t>CEMADOJA (28/02/2024)</t>
  </si>
  <si>
    <t>Reg. Diferencia Generada en el pago de Tesoreria a la cuenta operativa debio ser 516,246.25 y fue de 516,246.92 regularizacion No. 1983</t>
  </si>
  <si>
    <t>VISANET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</si>
</sst>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3" fontId="0" fillId="33" borderId="0" xfId="49" applyFont="1" applyFill="1" applyAlignment="1">
      <alignment vertical="center"/>
    </xf>
    <xf numFmtId="43" fontId="6" fillId="34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horizontal="right"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171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43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29" xfId="0" applyNumberFormat="1" applyFont="1" applyFill="1" applyBorder="1" applyAlignment="1">
      <alignment horizontal="center" vertical="center"/>
    </xf>
    <xf numFmtId="43" fontId="18" fillId="0" borderId="3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 wrapText="1"/>
    </xf>
    <xf numFmtId="4" fontId="18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center"/>
    </xf>
    <xf numFmtId="43" fontId="18" fillId="0" borderId="33" xfId="0" applyNumberFormat="1" applyFont="1" applyFill="1" applyBorder="1" applyAlignment="1">
      <alignment horizontal="center"/>
    </xf>
    <xf numFmtId="14" fontId="19" fillId="0" borderId="34" xfId="0" applyNumberFormat="1" applyFont="1" applyFill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12" fontId="13" fillId="0" borderId="36" xfId="0" applyNumberFormat="1" applyFont="1" applyFill="1" applyBorder="1" applyAlignment="1">
      <alignment horizontal="center" vertical="center"/>
    </xf>
    <xf numFmtId="43" fontId="18" fillId="0" borderId="36" xfId="0" applyNumberFormat="1" applyFont="1" applyFill="1" applyBorder="1" applyAlignment="1">
      <alignment horizontal="center"/>
    </xf>
    <xf numFmtId="43" fontId="18" fillId="0" borderId="36" xfId="0" applyNumberFormat="1" applyFont="1" applyFill="1" applyBorder="1" applyAlignment="1">
      <alignment horizontal="right"/>
    </xf>
    <xf numFmtId="14" fontId="68" fillId="0" borderId="35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/>
    </xf>
    <xf numFmtId="0" fontId="68" fillId="0" borderId="36" xfId="0" applyFont="1" applyFill="1" applyBorder="1" applyAlignment="1">
      <alignment horizontal="center" vertical="center"/>
    </xf>
    <xf numFmtId="12" fontId="70" fillId="0" borderId="36" xfId="0" applyNumberFormat="1" applyFont="1" applyFill="1" applyBorder="1" applyAlignment="1">
      <alignment horizontal="center" vertical="center"/>
    </xf>
    <xf numFmtId="43" fontId="69" fillId="0" borderId="36" xfId="0" applyNumberFormat="1" applyFont="1" applyFill="1" applyBorder="1" applyAlignment="1">
      <alignment horizontal="center"/>
    </xf>
    <xf numFmtId="43" fontId="69" fillId="0" borderId="3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43" fontId="17" fillId="0" borderId="36" xfId="0" applyNumberFormat="1" applyFont="1" applyFill="1" applyBorder="1" applyAlignment="1">
      <alignment horizontal="center" vertical="center"/>
    </xf>
    <xf numFmtId="43" fontId="1" fillId="0" borderId="36" xfId="49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vertical="center"/>
    </xf>
    <xf numFmtId="12" fontId="13" fillId="0" borderId="34" xfId="0" applyNumberFormat="1" applyFont="1" applyFill="1" applyBorder="1" applyAlignment="1">
      <alignment horizontal="center" vertical="center"/>
    </xf>
    <xf numFmtId="43" fontId="20" fillId="0" borderId="34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43" fontId="16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43" fontId="18" fillId="0" borderId="35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43" fontId="69" fillId="0" borderId="35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right"/>
    </xf>
    <xf numFmtId="14" fontId="18" fillId="0" borderId="35" xfId="0" applyNumberFormat="1" applyFont="1" applyFill="1" applyBorder="1" applyAlignment="1">
      <alignment horizontal="center"/>
    </xf>
    <xf numFmtId="43" fontId="20" fillId="0" borderId="36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12" fontId="13" fillId="0" borderId="37" xfId="0" applyNumberFormat="1" applyFont="1" applyFill="1" applyBorder="1" applyAlignment="1">
      <alignment horizontal="center" vertical="center"/>
    </xf>
    <xf numFmtId="43" fontId="16" fillId="0" borderId="37" xfId="0" applyNumberFormat="1" applyFont="1" applyFill="1" applyBorder="1" applyAlignment="1">
      <alignment horizontal="right"/>
    </xf>
    <xf numFmtId="43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43" fontId="20" fillId="0" borderId="0" xfId="0" applyNumberFormat="1" applyFont="1" applyFill="1" applyAlignment="1">
      <alignment horizontal="center"/>
    </xf>
    <xf numFmtId="4" fontId="20" fillId="0" borderId="36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43" fontId="21" fillId="0" borderId="36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0" fontId="21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43" fontId="21" fillId="0" borderId="0" xfId="0" applyNumberFormat="1" applyFont="1" applyFill="1" applyBorder="1" applyAlignment="1">
      <alignment horizontal="right"/>
    </xf>
    <xf numFmtId="43" fontId="13" fillId="0" borderId="36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6" xfId="49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/>
    </xf>
    <xf numFmtId="43" fontId="21" fillId="0" borderId="38" xfId="0" applyNumberFormat="1" applyFont="1" applyFill="1" applyBorder="1" applyAlignment="1">
      <alignment horizontal="right"/>
    </xf>
    <xf numFmtId="43" fontId="13" fillId="0" borderId="3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3" borderId="39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/>
    </xf>
    <xf numFmtId="43" fontId="12" fillId="0" borderId="18" xfId="49" applyFont="1" applyFill="1" applyBorder="1" applyAlignment="1">
      <alignment horizontal="left"/>
    </xf>
    <xf numFmtId="43" fontId="12" fillId="0" borderId="18" xfId="49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2</xdr:row>
      <xdr:rowOff>57150</xdr:rowOff>
    </xdr:from>
    <xdr:to>
      <xdr:col>7</xdr:col>
      <xdr:colOff>1495425</xdr:colOff>
      <xdr:row>7</xdr:row>
      <xdr:rowOff>104775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40957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="70" zoomScaleNormal="70" zoomScaleSheetLayoutView="70" zoomScalePageLayoutView="0" workbookViewId="0" topLeftCell="B1">
      <selection activeCell="H81" sqref="H81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6" customWidth="1"/>
    <col min="4" max="4" width="74.7109375" style="1" customWidth="1"/>
    <col min="5" max="5" width="24.7109375" style="35" customWidth="1"/>
    <col min="6" max="6" width="22.57421875" style="66" customWidth="1"/>
    <col min="7" max="7" width="7.140625" style="1" customWidth="1"/>
    <col min="8" max="8" width="24.421875" style="1" customWidth="1"/>
    <col min="9" max="9" width="14.00390625" style="12" bestFit="1" customWidth="1"/>
    <col min="10" max="10" width="18.7109375" style="12" customWidth="1"/>
    <col min="11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8"/>
      <c r="E1" s="30"/>
      <c r="F1" s="57"/>
    </row>
    <row r="2" spans="3:6" s="12" customFormat="1" ht="12.75">
      <c r="C2" s="48"/>
      <c r="E2" s="30"/>
      <c r="F2" s="57"/>
    </row>
    <row r="3" spans="1:10" s="12" customFormat="1" ht="21" customHeight="1">
      <c r="A3" s="179" t="s">
        <v>8</v>
      </c>
      <c r="B3" s="179"/>
      <c r="C3" s="179"/>
      <c r="D3" s="179"/>
      <c r="E3" s="179"/>
      <c r="F3" s="179"/>
      <c r="G3" s="179"/>
      <c r="H3" s="179"/>
      <c r="I3" s="13"/>
      <c r="J3" s="13"/>
    </row>
    <row r="4" spans="1:8" s="12" customFormat="1" ht="4.5" customHeight="1">
      <c r="A4" s="179"/>
      <c r="B4" s="179"/>
      <c r="C4" s="179"/>
      <c r="D4" s="179"/>
      <c r="E4" s="179"/>
      <c r="F4" s="179"/>
      <c r="G4" s="179"/>
      <c r="H4" s="179"/>
    </row>
    <row r="5" spans="1:10" s="12" customFormat="1" ht="23.25" customHeight="1">
      <c r="A5" s="180" t="s">
        <v>9</v>
      </c>
      <c r="B5" s="180"/>
      <c r="C5" s="180"/>
      <c r="D5" s="180"/>
      <c r="E5" s="180"/>
      <c r="F5" s="180"/>
      <c r="G5" s="180"/>
      <c r="H5" s="180"/>
      <c r="I5" s="14"/>
      <c r="J5" s="14"/>
    </row>
    <row r="6" spans="1:10" s="12" customFormat="1" ht="20.25" customHeight="1">
      <c r="A6" s="181" t="s">
        <v>10</v>
      </c>
      <c r="B6" s="181"/>
      <c r="C6" s="181"/>
      <c r="D6" s="181"/>
      <c r="E6" s="181"/>
      <c r="F6" s="181"/>
      <c r="G6" s="181"/>
      <c r="H6" s="181"/>
      <c r="I6" s="15"/>
      <c r="J6" s="15"/>
    </row>
    <row r="7" spans="1:8" s="12" customFormat="1" ht="20.25">
      <c r="A7" s="183" t="s">
        <v>11</v>
      </c>
      <c r="B7" s="183"/>
      <c r="C7" s="183"/>
      <c r="D7" s="183"/>
      <c r="E7" s="183"/>
      <c r="F7" s="183"/>
      <c r="G7" s="183"/>
      <c r="H7" s="183"/>
    </row>
    <row r="8" spans="1:8" s="12" customFormat="1" ht="18">
      <c r="A8" s="182" t="s">
        <v>3</v>
      </c>
      <c r="B8" s="182"/>
      <c r="C8" s="182"/>
      <c r="D8" s="182"/>
      <c r="E8" s="182"/>
      <c r="F8" s="182"/>
      <c r="G8" s="182"/>
      <c r="H8" s="182"/>
    </row>
    <row r="9" spans="1:8" s="12" customFormat="1" ht="18">
      <c r="A9" s="182" t="s">
        <v>7</v>
      </c>
      <c r="B9" s="182"/>
      <c r="C9" s="182"/>
      <c r="D9" s="182"/>
      <c r="E9" s="182"/>
      <c r="F9" s="182"/>
      <c r="G9" s="182"/>
      <c r="H9" s="182"/>
    </row>
    <row r="10" spans="1:8" s="12" customFormat="1" ht="18" customHeight="1">
      <c r="A10" s="167" t="s">
        <v>248</v>
      </c>
      <c r="B10" s="167"/>
      <c r="C10" s="167"/>
      <c r="D10" s="167"/>
      <c r="E10" s="167"/>
      <c r="F10" s="167"/>
      <c r="G10" s="167"/>
      <c r="H10" s="167"/>
    </row>
    <row r="11" spans="3:6" s="12" customFormat="1" ht="4.5" customHeight="1" thickBot="1">
      <c r="C11" s="48"/>
      <c r="E11" s="30"/>
      <c r="F11" s="57"/>
    </row>
    <row r="12" spans="1:12" s="3" customFormat="1" ht="20.25" customHeight="1">
      <c r="A12" s="172"/>
      <c r="B12" s="176" t="s">
        <v>14</v>
      </c>
      <c r="C12" s="177"/>
      <c r="D12" s="177"/>
      <c r="E12" s="177" t="s">
        <v>13</v>
      </c>
      <c r="F12" s="177"/>
      <c r="G12" s="177"/>
      <c r="H12" s="178"/>
      <c r="I12" s="8"/>
      <c r="J12" s="8"/>
      <c r="K12" s="8"/>
      <c r="L12" s="8"/>
    </row>
    <row r="13" spans="1:12" s="3" customFormat="1" ht="18" customHeight="1">
      <c r="A13" s="173"/>
      <c r="B13" s="168"/>
      <c r="C13" s="169"/>
      <c r="D13" s="11"/>
      <c r="E13" s="175" t="s">
        <v>6</v>
      </c>
      <c r="F13" s="175"/>
      <c r="G13" s="22"/>
      <c r="H13" s="36">
        <v>7232197.899999987</v>
      </c>
      <c r="I13" s="8"/>
      <c r="J13" s="8"/>
      <c r="K13" s="8"/>
      <c r="L13" s="8"/>
    </row>
    <row r="14" spans="1:12" s="3" customFormat="1" ht="32.25" customHeight="1" thickBot="1">
      <c r="A14" s="174"/>
      <c r="B14" s="37" t="s">
        <v>4</v>
      </c>
      <c r="C14" s="49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45323</v>
      </c>
      <c r="C15" s="67" t="s">
        <v>249</v>
      </c>
      <c r="D15" s="28" t="s">
        <v>313</v>
      </c>
      <c r="E15" s="166">
        <v>88248</v>
      </c>
      <c r="F15" s="166"/>
      <c r="G15" s="26"/>
      <c r="H15" s="40">
        <f>SUM(H13+E15-F15)</f>
        <v>7320445.899999987</v>
      </c>
    </row>
    <row r="16" spans="1:8" s="8" customFormat="1" ht="19.5" customHeight="1">
      <c r="A16" s="21"/>
      <c r="B16" s="39">
        <v>45323</v>
      </c>
      <c r="C16" s="67" t="s">
        <v>250</v>
      </c>
      <c r="D16" s="28" t="s">
        <v>314</v>
      </c>
      <c r="E16" s="166">
        <v>0</v>
      </c>
      <c r="F16" s="166">
        <v>152145.42</v>
      </c>
      <c r="G16" s="29"/>
      <c r="H16" s="40">
        <f>SUM(H15+E16-F16)</f>
        <v>7168300.479999987</v>
      </c>
    </row>
    <row r="17" spans="1:8" s="8" customFormat="1" ht="19.5" customHeight="1">
      <c r="A17" s="21"/>
      <c r="B17" s="39">
        <v>45323</v>
      </c>
      <c r="C17" s="67" t="s">
        <v>251</v>
      </c>
      <c r="D17" s="28" t="s">
        <v>24</v>
      </c>
      <c r="E17" s="166">
        <v>3252.8</v>
      </c>
      <c r="F17" s="166"/>
      <c r="G17" s="26"/>
      <c r="H17" s="40">
        <f aca="true" t="shared" si="0" ref="H17:H81">SUM(H16+E17-F17)</f>
        <v>7171553.279999987</v>
      </c>
    </row>
    <row r="18" spans="1:8" s="8" customFormat="1" ht="19.5" customHeight="1">
      <c r="A18" s="21"/>
      <c r="B18" s="39">
        <v>45324</v>
      </c>
      <c r="C18" s="67" t="s">
        <v>252</v>
      </c>
      <c r="D18" s="28" t="s">
        <v>315</v>
      </c>
      <c r="E18" s="166">
        <v>66889</v>
      </c>
      <c r="F18" s="166"/>
      <c r="G18" s="26"/>
      <c r="H18" s="40">
        <f t="shared" si="0"/>
        <v>7238442.279999987</v>
      </c>
    </row>
    <row r="19" spans="1:8" s="8" customFormat="1" ht="19.5" customHeight="1">
      <c r="A19" s="21"/>
      <c r="B19" s="39">
        <v>45327</v>
      </c>
      <c r="C19" s="67" t="s">
        <v>253</v>
      </c>
      <c r="D19" s="28" t="s">
        <v>316</v>
      </c>
      <c r="E19" s="166">
        <v>82773</v>
      </c>
      <c r="F19" s="166"/>
      <c r="G19" s="26"/>
      <c r="H19" s="40">
        <f t="shared" si="0"/>
        <v>7321215.279999987</v>
      </c>
    </row>
    <row r="20" spans="1:8" s="8" customFormat="1" ht="19.5" customHeight="1">
      <c r="A20" s="21"/>
      <c r="B20" s="39">
        <v>45327</v>
      </c>
      <c r="C20" s="67" t="s">
        <v>254</v>
      </c>
      <c r="D20" s="28" t="s">
        <v>317</v>
      </c>
      <c r="E20" s="166">
        <v>7928</v>
      </c>
      <c r="F20" s="166"/>
      <c r="G20" s="26"/>
      <c r="H20" s="40">
        <f t="shared" si="0"/>
        <v>7329143.279999987</v>
      </c>
    </row>
    <row r="21" spans="1:8" s="8" customFormat="1" ht="19.5" customHeight="1">
      <c r="A21" s="21"/>
      <c r="B21" s="39">
        <v>45327</v>
      </c>
      <c r="C21" s="67" t="s">
        <v>255</v>
      </c>
      <c r="D21" s="28" t="s">
        <v>318</v>
      </c>
      <c r="E21" s="166">
        <v>13630</v>
      </c>
      <c r="F21" s="166"/>
      <c r="G21" s="26"/>
      <c r="H21" s="40">
        <f t="shared" si="0"/>
        <v>7342773.279999987</v>
      </c>
    </row>
    <row r="22" spans="1:8" s="8" customFormat="1" ht="19.5" customHeight="1">
      <c r="A22" s="21"/>
      <c r="B22" s="39">
        <v>45327</v>
      </c>
      <c r="C22" s="67" t="s">
        <v>256</v>
      </c>
      <c r="D22" s="28" t="s">
        <v>61</v>
      </c>
      <c r="E22" s="166">
        <v>5285.8</v>
      </c>
      <c r="F22" s="166"/>
      <c r="G22" s="26"/>
      <c r="H22" s="40">
        <f t="shared" si="0"/>
        <v>7348059.079999987</v>
      </c>
    </row>
    <row r="23" spans="1:8" s="8" customFormat="1" ht="19.5" customHeight="1">
      <c r="A23" s="21"/>
      <c r="B23" s="39">
        <v>45328</v>
      </c>
      <c r="C23" s="67" t="s">
        <v>257</v>
      </c>
      <c r="D23" s="28" t="s">
        <v>319</v>
      </c>
      <c r="E23" s="166">
        <v>86006</v>
      </c>
      <c r="F23" s="166"/>
      <c r="G23" s="26"/>
      <c r="H23" s="40">
        <f t="shared" si="0"/>
        <v>7434065.079999987</v>
      </c>
    </row>
    <row r="24" spans="1:8" s="8" customFormat="1" ht="19.5" customHeight="1">
      <c r="A24" s="21"/>
      <c r="B24" s="39">
        <v>45329</v>
      </c>
      <c r="C24" s="67" t="s">
        <v>258</v>
      </c>
      <c r="D24" s="28" t="s">
        <v>320</v>
      </c>
      <c r="E24" s="166">
        <v>121356</v>
      </c>
      <c r="F24" s="166"/>
      <c r="G24" s="26"/>
      <c r="H24" s="40">
        <f t="shared" si="0"/>
        <v>7555421.079999987</v>
      </c>
    </row>
    <row r="25" spans="1:8" s="8" customFormat="1" ht="19.5" customHeight="1">
      <c r="A25" s="21"/>
      <c r="B25" s="39">
        <v>45329</v>
      </c>
      <c r="C25" s="67" t="s">
        <v>259</v>
      </c>
      <c r="D25" s="28" t="s">
        <v>16</v>
      </c>
      <c r="E25" s="166">
        <v>779067.07</v>
      </c>
      <c r="F25" s="166"/>
      <c r="G25" s="26"/>
      <c r="H25" s="40">
        <f t="shared" si="0"/>
        <v>8334488.149999987</v>
      </c>
    </row>
    <row r="26" spans="1:8" s="8" customFormat="1" ht="19.5" customHeight="1">
      <c r="A26" s="21"/>
      <c r="B26" s="39">
        <v>45329</v>
      </c>
      <c r="C26" s="67" t="s">
        <v>260</v>
      </c>
      <c r="D26" s="28" t="s">
        <v>25</v>
      </c>
      <c r="E26" s="166">
        <v>0</v>
      </c>
      <c r="F26" s="166">
        <v>31216.33</v>
      </c>
      <c r="G26" s="26"/>
      <c r="H26" s="40">
        <f t="shared" si="0"/>
        <v>8303271.819999987</v>
      </c>
    </row>
    <row r="27" spans="1:8" s="8" customFormat="1" ht="19.5" customHeight="1">
      <c r="A27" s="21"/>
      <c r="B27" s="39">
        <v>45330</v>
      </c>
      <c r="C27" s="67" t="s">
        <v>261</v>
      </c>
      <c r="D27" s="28" t="s">
        <v>321</v>
      </c>
      <c r="E27" s="166">
        <v>121621</v>
      </c>
      <c r="F27" s="166"/>
      <c r="G27" s="26"/>
      <c r="H27" s="40">
        <f t="shared" si="0"/>
        <v>8424892.819999987</v>
      </c>
    </row>
    <row r="28" spans="1:8" s="8" customFormat="1" ht="19.5" customHeight="1">
      <c r="A28" s="21"/>
      <c r="B28" s="39">
        <v>45331</v>
      </c>
      <c r="C28" s="67" t="s">
        <v>262</v>
      </c>
      <c r="D28" s="28" t="s">
        <v>322</v>
      </c>
      <c r="E28" s="166">
        <v>140177</v>
      </c>
      <c r="F28" s="166"/>
      <c r="G28" s="26"/>
      <c r="H28" s="40">
        <f t="shared" si="0"/>
        <v>8565069.819999987</v>
      </c>
    </row>
    <row r="29" spans="1:8" s="8" customFormat="1" ht="19.5" customHeight="1">
      <c r="A29" s="21"/>
      <c r="B29" s="39">
        <v>45331</v>
      </c>
      <c r="C29" s="67" t="s">
        <v>263</v>
      </c>
      <c r="D29" s="28" t="s">
        <v>168</v>
      </c>
      <c r="E29" s="166">
        <v>3338.4</v>
      </c>
      <c r="F29" s="166"/>
      <c r="G29" s="26"/>
      <c r="H29" s="40">
        <f t="shared" si="0"/>
        <v>8568408.219999988</v>
      </c>
    </row>
    <row r="30" spans="1:8" s="8" customFormat="1" ht="19.5" customHeight="1">
      <c r="A30" s="21"/>
      <c r="B30" s="39">
        <v>45331</v>
      </c>
      <c r="C30" s="67" t="s">
        <v>264</v>
      </c>
      <c r="D30" s="28" t="s">
        <v>323</v>
      </c>
      <c r="E30" s="166">
        <v>48126.53</v>
      </c>
      <c r="F30" s="166"/>
      <c r="G30" s="26"/>
      <c r="H30" s="40">
        <f t="shared" si="0"/>
        <v>8616534.749999987</v>
      </c>
    </row>
    <row r="31" spans="1:8" s="8" customFormat="1" ht="19.5" customHeight="1">
      <c r="A31" s="21"/>
      <c r="B31" s="39">
        <v>45331</v>
      </c>
      <c r="C31" s="67" t="s">
        <v>265</v>
      </c>
      <c r="D31" s="28" t="s">
        <v>16</v>
      </c>
      <c r="E31" s="166">
        <v>89000</v>
      </c>
      <c r="F31" s="166"/>
      <c r="G31" s="26"/>
      <c r="H31" s="40">
        <f t="shared" si="0"/>
        <v>8705534.749999987</v>
      </c>
    </row>
    <row r="32" spans="1:8" s="8" customFormat="1" ht="19.5" customHeight="1">
      <c r="A32" s="21"/>
      <c r="B32" s="39">
        <v>45331</v>
      </c>
      <c r="C32" s="67" t="s">
        <v>266</v>
      </c>
      <c r="D32" s="28" t="s">
        <v>86</v>
      </c>
      <c r="E32" s="166">
        <v>0</v>
      </c>
      <c r="F32" s="166">
        <v>1098001.8</v>
      </c>
      <c r="G32" s="26"/>
      <c r="H32" s="40">
        <f t="shared" si="0"/>
        <v>7607532.949999987</v>
      </c>
    </row>
    <row r="33" spans="1:8" s="8" customFormat="1" ht="19.5" customHeight="1">
      <c r="A33" s="21"/>
      <c r="B33" s="39">
        <v>45331</v>
      </c>
      <c r="C33" s="67" t="s">
        <v>267</v>
      </c>
      <c r="D33" s="28" t="s">
        <v>175</v>
      </c>
      <c r="E33" s="166">
        <v>0</v>
      </c>
      <c r="F33" s="166">
        <v>63400</v>
      </c>
      <c r="G33" s="26"/>
      <c r="H33" s="40">
        <f t="shared" si="0"/>
        <v>7544132.949999987</v>
      </c>
    </row>
    <row r="34" spans="1:8" s="8" customFormat="1" ht="19.5" customHeight="1">
      <c r="A34" s="21"/>
      <c r="B34" s="39">
        <v>45334</v>
      </c>
      <c r="C34" s="67" t="s">
        <v>268</v>
      </c>
      <c r="D34" s="28" t="s">
        <v>324</v>
      </c>
      <c r="E34" s="166">
        <v>101883</v>
      </c>
      <c r="F34" s="166"/>
      <c r="G34" s="26"/>
      <c r="H34" s="40">
        <f t="shared" si="0"/>
        <v>7646015.949999987</v>
      </c>
    </row>
    <row r="35" spans="1:8" s="8" customFormat="1" ht="19.5" customHeight="1">
      <c r="A35" s="21"/>
      <c r="B35" s="39">
        <v>45334</v>
      </c>
      <c r="C35" s="67" t="s">
        <v>269</v>
      </c>
      <c r="D35" s="28" t="s">
        <v>325</v>
      </c>
      <c r="E35" s="166">
        <v>5801</v>
      </c>
      <c r="F35" s="166"/>
      <c r="G35" s="26"/>
      <c r="H35" s="40">
        <f t="shared" si="0"/>
        <v>7651816.949999987</v>
      </c>
    </row>
    <row r="36" spans="1:8" s="8" customFormat="1" ht="19.5" customHeight="1">
      <c r="A36" s="21"/>
      <c r="B36" s="39">
        <v>45334</v>
      </c>
      <c r="C36" s="67" t="s">
        <v>270</v>
      </c>
      <c r="D36" s="28" t="s">
        <v>326</v>
      </c>
      <c r="E36" s="166">
        <v>10585</v>
      </c>
      <c r="F36" s="166"/>
      <c r="G36" s="26"/>
      <c r="H36" s="40">
        <f t="shared" si="0"/>
        <v>7662401.949999987</v>
      </c>
    </row>
    <row r="37" spans="1:8" s="8" customFormat="1" ht="19.5" customHeight="1">
      <c r="A37" s="21"/>
      <c r="B37" s="39">
        <v>45334</v>
      </c>
      <c r="C37" s="67" t="s">
        <v>271</v>
      </c>
      <c r="D37" s="28" t="s">
        <v>327</v>
      </c>
      <c r="E37" s="166">
        <v>0</v>
      </c>
      <c r="F37" s="166">
        <v>35000</v>
      </c>
      <c r="G37" s="26"/>
      <c r="H37" s="40">
        <f t="shared" si="0"/>
        <v>7627401.949999987</v>
      </c>
    </row>
    <row r="38" spans="1:8" s="8" customFormat="1" ht="19.5" customHeight="1">
      <c r="A38" s="21"/>
      <c r="B38" s="39">
        <v>45334</v>
      </c>
      <c r="C38" s="67" t="s">
        <v>272</v>
      </c>
      <c r="D38" s="28" t="s">
        <v>107</v>
      </c>
      <c r="E38" s="166">
        <v>0</v>
      </c>
      <c r="F38" s="166">
        <v>410624.67</v>
      </c>
      <c r="G38" s="26"/>
      <c r="H38" s="40">
        <f t="shared" si="0"/>
        <v>7216777.279999987</v>
      </c>
    </row>
    <row r="39" spans="1:8" s="8" customFormat="1" ht="19.5" customHeight="1">
      <c r="A39" s="21"/>
      <c r="B39" s="39">
        <v>45335</v>
      </c>
      <c r="C39" s="67" t="s">
        <v>273</v>
      </c>
      <c r="D39" s="28" t="s">
        <v>328</v>
      </c>
      <c r="E39" s="166">
        <v>99308</v>
      </c>
      <c r="F39" s="166"/>
      <c r="G39" s="26"/>
      <c r="H39" s="40">
        <f t="shared" si="0"/>
        <v>7316085.279999987</v>
      </c>
    </row>
    <row r="40" spans="1:8" s="8" customFormat="1" ht="19.5" customHeight="1">
      <c r="A40" s="21"/>
      <c r="B40" s="39">
        <v>45335</v>
      </c>
      <c r="C40" s="67" t="s">
        <v>274</v>
      </c>
      <c r="D40" s="28" t="s">
        <v>329</v>
      </c>
      <c r="E40" s="166">
        <v>1770</v>
      </c>
      <c r="F40" s="166"/>
      <c r="G40" s="26"/>
      <c r="H40" s="40">
        <f t="shared" si="0"/>
        <v>7317855.279999987</v>
      </c>
    </row>
    <row r="41" spans="1:8" s="8" customFormat="1" ht="19.5" customHeight="1">
      <c r="A41" s="21"/>
      <c r="B41" s="39">
        <v>45335</v>
      </c>
      <c r="C41" s="67" t="s">
        <v>275</v>
      </c>
      <c r="D41" s="28" t="s">
        <v>330</v>
      </c>
      <c r="E41" s="166">
        <v>0</v>
      </c>
      <c r="F41" s="166">
        <v>77190</v>
      </c>
      <c r="G41" s="26"/>
      <c r="H41" s="40">
        <f t="shared" si="0"/>
        <v>7240665.279999987</v>
      </c>
    </row>
    <row r="42" spans="1:8" s="8" customFormat="1" ht="19.5" customHeight="1">
      <c r="A42" s="21"/>
      <c r="B42" s="39">
        <v>45336</v>
      </c>
      <c r="C42" s="67" t="s">
        <v>276</v>
      </c>
      <c r="D42" s="28" t="s">
        <v>331</v>
      </c>
      <c r="E42" s="166">
        <v>140486</v>
      </c>
      <c r="F42" s="166"/>
      <c r="G42" s="26"/>
      <c r="H42" s="40">
        <f t="shared" si="0"/>
        <v>7381151.279999987</v>
      </c>
    </row>
    <row r="43" spans="1:8" s="8" customFormat="1" ht="19.5" customHeight="1">
      <c r="A43" s="21"/>
      <c r="B43" s="39">
        <v>45337</v>
      </c>
      <c r="C43" s="67" t="s">
        <v>277</v>
      </c>
      <c r="D43" s="28" t="s">
        <v>332</v>
      </c>
      <c r="E43" s="166">
        <v>92833</v>
      </c>
      <c r="F43" s="166"/>
      <c r="G43" s="26"/>
      <c r="H43" s="40">
        <f t="shared" si="0"/>
        <v>7473984.279999987</v>
      </c>
    </row>
    <row r="44" spans="1:8" s="8" customFormat="1" ht="19.5" customHeight="1">
      <c r="A44" s="21"/>
      <c r="B44" s="39">
        <v>45337</v>
      </c>
      <c r="C44" s="67" t="s">
        <v>278</v>
      </c>
      <c r="D44" s="28" t="s">
        <v>247</v>
      </c>
      <c r="E44" s="166">
        <v>6462.8</v>
      </c>
      <c r="F44" s="166"/>
      <c r="G44" s="26"/>
      <c r="H44" s="40">
        <f t="shared" si="0"/>
        <v>7480447.079999987</v>
      </c>
    </row>
    <row r="45" spans="1:8" s="8" customFormat="1" ht="19.5" customHeight="1">
      <c r="A45" s="21"/>
      <c r="B45" s="39">
        <v>45338</v>
      </c>
      <c r="C45" s="67" t="s">
        <v>279</v>
      </c>
      <c r="D45" s="28" t="s">
        <v>333</v>
      </c>
      <c r="E45" s="166">
        <v>84117</v>
      </c>
      <c r="F45" s="166"/>
      <c r="G45" s="26"/>
      <c r="H45" s="40">
        <f t="shared" si="0"/>
        <v>7564564.079999987</v>
      </c>
    </row>
    <row r="46" spans="1:8" s="8" customFormat="1" ht="19.5" customHeight="1">
      <c r="A46" s="21"/>
      <c r="B46" s="39">
        <v>45338</v>
      </c>
      <c r="C46" s="67" t="s">
        <v>280</v>
      </c>
      <c r="D46" s="28" t="s">
        <v>334</v>
      </c>
      <c r="E46" s="166">
        <v>0</v>
      </c>
      <c r="F46" s="166">
        <v>218595.7</v>
      </c>
      <c r="G46" s="26"/>
      <c r="H46" s="40">
        <f t="shared" si="0"/>
        <v>7345968.379999987</v>
      </c>
    </row>
    <row r="47" spans="1:8" s="8" customFormat="1" ht="19.5" customHeight="1">
      <c r="A47" s="21"/>
      <c r="B47" s="39">
        <v>45341</v>
      </c>
      <c r="C47" s="67" t="s">
        <v>281</v>
      </c>
      <c r="D47" s="28" t="s">
        <v>335</v>
      </c>
      <c r="E47" s="166">
        <v>87638</v>
      </c>
      <c r="F47" s="166"/>
      <c r="G47" s="26"/>
      <c r="H47" s="40">
        <f t="shared" si="0"/>
        <v>7433606.379999987</v>
      </c>
    </row>
    <row r="48" spans="1:8" s="8" customFormat="1" ht="19.5" customHeight="1">
      <c r="A48" s="21"/>
      <c r="B48" s="39">
        <v>45341</v>
      </c>
      <c r="C48" s="67" t="s">
        <v>282</v>
      </c>
      <c r="D48" s="28" t="s">
        <v>336</v>
      </c>
      <c r="E48" s="166">
        <v>8906</v>
      </c>
      <c r="F48" s="166"/>
      <c r="G48" s="26"/>
      <c r="H48" s="40">
        <f t="shared" si="0"/>
        <v>7442512.379999987</v>
      </c>
    </row>
    <row r="49" spans="1:8" s="8" customFormat="1" ht="19.5" customHeight="1">
      <c r="A49" s="21"/>
      <c r="B49" s="39">
        <v>45341</v>
      </c>
      <c r="C49" s="67" t="s">
        <v>283</v>
      </c>
      <c r="D49" s="28" t="s">
        <v>337</v>
      </c>
      <c r="E49" s="166">
        <v>3455</v>
      </c>
      <c r="F49" s="166"/>
      <c r="G49" s="26"/>
      <c r="H49" s="40">
        <f t="shared" si="0"/>
        <v>7445967.379999987</v>
      </c>
    </row>
    <row r="50" spans="1:8" s="8" customFormat="1" ht="19.5" customHeight="1">
      <c r="A50" s="21"/>
      <c r="B50" s="39">
        <v>45341</v>
      </c>
      <c r="C50" s="67" t="s">
        <v>284</v>
      </c>
      <c r="D50" s="28" t="s">
        <v>103</v>
      </c>
      <c r="E50" s="166">
        <v>6676.8</v>
      </c>
      <c r="F50" s="166"/>
      <c r="G50" s="26"/>
      <c r="H50" s="40">
        <f t="shared" si="0"/>
        <v>7452644.179999987</v>
      </c>
    </row>
    <row r="51" spans="1:8" s="8" customFormat="1" ht="19.5" customHeight="1">
      <c r="A51" s="21"/>
      <c r="B51" s="39">
        <v>45341</v>
      </c>
      <c r="C51" s="67" t="s">
        <v>285</v>
      </c>
      <c r="D51" s="28" t="s">
        <v>338</v>
      </c>
      <c r="E51" s="166">
        <v>0</v>
      </c>
      <c r="F51" s="166">
        <v>251814.94</v>
      </c>
      <c r="G51" s="26"/>
      <c r="H51" s="40">
        <f t="shared" si="0"/>
        <v>7200829.239999986</v>
      </c>
    </row>
    <row r="52" spans="1:8" s="8" customFormat="1" ht="19.5" customHeight="1">
      <c r="A52" s="21"/>
      <c r="B52" s="39">
        <v>45342</v>
      </c>
      <c r="C52" s="67" t="s">
        <v>286</v>
      </c>
      <c r="D52" s="28" t="s">
        <v>339</v>
      </c>
      <c r="E52" s="166">
        <v>93337</v>
      </c>
      <c r="F52" s="166"/>
      <c r="G52" s="26"/>
      <c r="H52" s="40">
        <f t="shared" si="0"/>
        <v>7294166.239999986</v>
      </c>
    </row>
    <row r="53" spans="1:8" s="8" customFormat="1" ht="19.5" customHeight="1">
      <c r="A53" s="21"/>
      <c r="B53" s="39">
        <v>45342</v>
      </c>
      <c r="C53" s="67" t="s">
        <v>287</v>
      </c>
      <c r="D53" s="28" t="s">
        <v>340</v>
      </c>
      <c r="E53" s="166">
        <v>33225</v>
      </c>
      <c r="F53" s="166"/>
      <c r="G53" s="26"/>
      <c r="H53" s="40">
        <f t="shared" si="0"/>
        <v>7327391.239999986</v>
      </c>
    </row>
    <row r="54" spans="1:8" s="8" customFormat="1" ht="19.5" customHeight="1">
      <c r="A54" s="21"/>
      <c r="B54" s="39">
        <v>45342</v>
      </c>
      <c r="C54" s="67" t="s">
        <v>288</v>
      </c>
      <c r="D54" s="28" t="s">
        <v>341</v>
      </c>
      <c r="E54" s="166">
        <v>59249.95</v>
      </c>
      <c r="F54" s="166"/>
      <c r="G54" s="26"/>
      <c r="H54" s="40">
        <f t="shared" si="0"/>
        <v>7386641.189999986</v>
      </c>
    </row>
    <row r="55" spans="1:8" s="8" customFormat="1" ht="19.5" customHeight="1">
      <c r="A55" s="21"/>
      <c r="B55" s="39">
        <v>45343</v>
      </c>
      <c r="C55" s="67" t="s">
        <v>289</v>
      </c>
      <c r="D55" s="28" t="s">
        <v>342</v>
      </c>
      <c r="E55" s="166">
        <v>92319</v>
      </c>
      <c r="F55" s="166"/>
      <c r="G55" s="26"/>
      <c r="H55" s="40">
        <f t="shared" si="0"/>
        <v>7478960.189999986</v>
      </c>
    </row>
    <row r="56" spans="1:8" s="8" customFormat="1" ht="19.5" customHeight="1">
      <c r="A56" s="21"/>
      <c r="B56" s="39">
        <v>45343</v>
      </c>
      <c r="C56" s="67" t="s">
        <v>290</v>
      </c>
      <c r="D56" s="28" t="s">
        <v>343</v>
      </c>
      <c r="E56" s="166">
        <v>0</v>
      </c>
      <c r="F56" s="166">
        <v>1912500</v>
      </c>
      <c r="G56" s="26"/>
      <c r="H56" s="40">
        <f t="shared" si="0"/>
        <v>5566460.189999986</v>
      </c>
    </row>
    <row r="57" spans="1:8" s="8" customFormat="1" ht="19.5" customHeight="1">
      <c r="A57" s="21"/>
      <c r="B57" s="39">
        <v>45344</v>
      </c>
      <c r="C57" s="67" t="s">
        <v>291</v>
      </c>
      <c r="D57" s="28" t="s">
        <v>344</v>
      </c>
      <c r="E57" s="166">
        <v>90099</v>
      </c>
      <c r="F57" s="166"/>
      <c r="G57" s="26"/>
      <c r="H57" s="40">
        <f t="shared" si="0"/>
        <v>5656559.189999986</v>
      </c>
    </row>
    <row r="58" spans="1:8" s="8" customFormat="1" ht="19.5" customHeight="1">
      <c r="A58" s="21"/>
      <c r="B58" s="39">
        <v>45344</v>
      </c>
      <c r="C58" s="67" t="s">
        <v>292</v>
      </c>
      <c r="D58" s="28" t="s">
        <v>28</v>
      </c>
      <c r="E58" s="166">
        <v>0</v>
      </c>
      <c r="F58" s="166">
        <v>96052</v>
      </c>
      <c r="G58" s="26"/>
      <c r="H58" s="40">
        <f t="shared" si="0"/>
        <v>5560507.189999986</v>
      </c>
    </row>
    <row r="59" spans="1:8" s="8" customFormat="1" ht="19.5" customHeight="1">
      <c r="A59" s="21"/>
      <c r="B59" s="39">
        <v>45344</v>
      </c>
      <c r="C59" s="67" t="s">
        <v>293</v>
      </c>
      <c r="D59" s="28" t="s">
        <v>345</v>
      </c>
      <c r="E59" s="166">
        <v>0</v>
      </c>
      <c r="F59" s="166">
        <v>75485.55</v>
      </c>
      <c r="G59" s="26"/>
      <c r="H59" s="40">
        <f t="shared" si="0"/>
        <v>5485021.639999987</v>
      </c>
    </row>
    <row r="60" spans="1:8" s="8" customFormat="1" ht="19.5" customHeight="1">
      <c r="A60" s="21"/>
      <c r="B60" s="39">
        <v>45345</v>
      </c>
      <c r="C60" s="67" t="s">
        <v>294</v>
      </c>
      <c r="D60" s="28" t="s">
        <v>346</v>
      </c>
      <c r="E60" s="166">
        <v>83559</v>
      </c>
      <c r="F60" s="166"/>
      <c r="G60" s="26"/>
      <c r="H60" s="40">
        <f t="shared" si="0"/>
        <v>5568580.639999987</v>
      </c>
    </row>
    <row r="61" spans="1:8" s="8" customFormat="1" ht="19.5" customHeight="1">
      <c r="A61" s="21"/>
      <c r="B61" s="39">
        <v>45345</v>
      </c>
      <c r="C61" s="67" t="s">
        <v>295</v>
      </c>
      <c r="D61" s="28" t="s">
        <v>21</v>
      </c>
      <c r="E61" s="166">
        <v>41901.2</v>
      </c>
      <c r="F61" s="166"/>
      <c r="G61" s="26"/>
      <c r="H61" s="40">
        <f t="shared" si="0"/>
        <v>5610481.839999987</v>
      </c>
    </row>
    <row r="62" spans="1:8" s="8" customFormat="1" ht="19.5" customHeight="1">
      <c r="A62" s="21"/>
      <c r="B62" s="39">
        <v>45345</v>
      </c>
      <c r="C62" s="67" t="s">
        <v>296</v>
      </c>
      <c r="D62" s="28" t="s">
        <v>107</v>
      </c>
      <c r="E62" s="166">
        <v>0</v>
      </c>
      <c r="F62" s="166">
        <v>1397946</v>
      </c>
      <c r="G62" s="26"/>
      <c r="H62" s="40">
        <f t="shared" si="0"/>
        <v>4212535.839999987</v>
      </c>
    </row>
    <row r="63" spans="1:8" s="8" customFormat="1" ht="19.5" customHeight="1">
      <c r="A63" s="21"/>
      <c r="B63" s="39">
        <v>45345</v>
      </c>
      <c r="C63" s="67" t="s">
        <v>297</v>
      </c>
      <c r="D63" s="28" t="s">
        <v>347</v>
      </c>
      <c r="E63" s="166">
        <v>0</v>
      </c>
      <c r="F63" s="166">
        <v>988903.11</v>
      </c>
      <c r="G63" s="26"/>
      <c r="H63" s="40">
        <f t="shared" si="0"/>
        <v>3223632.729999987</v>
      </c>
    </row>
    <row r="64" spans="1:8" s="8" customFormat="1" ht="19.5" customHeight="1">
      <c r="A64" s="21"/>
      <c r="B64" s="39">
        <v>45348</v>
      </c>
      <c r="C64" s="67" t="s">
        <v>298</v>
      </c>
      <c r="D64" s="28" t="s">
        <v>348</v>
      </c>
      <c r="E64" s="166">
        <v>59975</v>
      </c>
      <c r="F64" s="166"/>
      <c r="G64" s="26"/>
      <c r="H64" s="40">
        <f t="shared" si="0"/>
        <v>3283607.729999987</v>
      </c>
    </row>
    <row r="65" spans="1:8" s="8" customFormat="1" ht="19.5" customHeight="1">
      <c r="A65" s="21"/>
      <c r="B65" s="39">
        <v>45348</v>
      </c>
      <c r="C65" s="67" t="s">
        <v>299</v>
      </c>
      <c r="D65" s="28" t="s">
        <v>349</v>
      </c>
      <c r="E65" s="166">
        <v>7485</v>
      </c>
      <c r="F65" s="166"/>
      <c r="G65" s="26"/>
      <c r="H65" s="40">
        <f t="shared" si="0"/>
        <v>3291092.729999987</v>
      </c>
    </row>
    <row r="66" spans="1:8" s="8" customFormat="1" ht="19.5" customHeight="1">
      <c r="A66" s="21"/>
      <c r="B66" s="39">
        <v>45348</v>
      </c>
      <c r="C66" s="67" t="s">
        <v>300</v>
      </c>
      <c r="D66" s="28" t="s">
        <v>350</v>
      </c>
      <c r="E66" s="166">
        <v>14370</v>
      </c>
      <c r="F66" s="166"/>
      <c r="G66" s="26"/>
      <c r="H66" s="40">
        <f t="shared" si="0"/>
        <v>3305462.729999987</v>
      </c>
    </row>
    <row r="67" spans="1:8" s="8" customFormat="1" ht="19.5" customHeight="1">
      <c r="A67" s="21"/>
      <c r="B67" s="39">
        <v>45348</v>
      </c>
      <c r="C67" s="67" t="s">
        <v>246</v>
      </c>
      <c r="D67" s="28" t="s">
        <v>18</v>
      </c>
      <c r="E67" s="166">
        <v>1195424</v>
      </c>
      <c r="F67" s="166"/>
      <c r="G67" s="26"/>
      <c r="H67" s="40">
        <f t="shared" si="0"/>
        <v>4500886.729999987</v>
      </c>
    </row>
    <row r="68" spans="1:8" s="8" customFormat="1" ht="19.5" customHeight="1">
      <c r="A68" s="21"/>
      <c r="B68" s="39">
        <v>45348</v>
      </c>
      <c r="C68" s="67" t="s">
        <v>301</v>
      </c>
      <c r="D68" s="28" t="s">
        <v>351</v>
      </c>
      <c r="E68" s="166">
        <v>0</v>
      </c>
      <c r="F68" s="166">
        <v>180000</v>
      </c>
      <c r="G68" s="26"/>
      <c r="H68" s="40">
        <f t="shared" si="0"/>
        <v>4320886.729999987</v>
      </c>
    </row>
    <row r="69" spans="1:8" s="8" customFormat="1" ht="19.5" customHeight="1">
      <c r="A69" s="21"/>
      <c r="B69" s="39">
        <v>45348</v>
      </c>
      <c r="C69" s="67" t="s">
        <v>302</v>
      </c>
      <c r="D69" s="28" t="s">
        <v>352</v>
      </c>
      <c r="E69" s="166">
        <v>0</v>
      </c>
      <c r="F69" s="166">
        <v>169979</v>
      </c>
      <c r="G69" s="26"/>
      <c r="H69" s="40">
        <f t="shared" si="0"/>
        <v>4150907.7299999874</v>
      </c>
    </row>
    <row r="70" spans="1:8" s="8" customFormat="1" ht="19.5" customHeight="1">
      <c r="A70" s="21"/>
      <c r="B70" s="39">
        <v>45350</v>
      </c>
      <c r="C70" s="67" t="s">
        <v>303</v>
      </c>
      <c r="D70" s="28" t="s">
        <v>353</v>
      </c>
      <c r="E70" s="166">
        <v>136458</v>
      </c>
      <c r="F70" s="166"/>
      <c r="G70" s="26"/>
      <c r="H70" s="40">
        <f t="shared" si="0"/>
        <v>4287365.729999987</v>
      </c>
    </row>
    <row r="71" spans="1:8" s="8" customFormat="1" ht="19.5" customHeight="1">
      <c r="A71" s="21"/>
      <c r="B71" s="39">
        <v>45350</v>
      </c>
      <c r="C71" s="67" t="s">
        <v>304</v>
      </c>
      <c r="D71" s="28" t="s">
        <v>354</v>
      </c>
      <c r="E71" s="166">
        <v>4704</v>
      </c>
      <c r="F71" s="166"/>
      <c r="G71" s="26"/>
      <c r="H71" s="40">
        <f t="shared" si="0"/>
        <v>4292069.729999987</v>
      </c>
    </row>
    <row r="72" spans="1:8" s="8" customFormat="1" ht="19.5" customHeight="1">
      <c r="A72" s="21"/>
      <c r="B72" s="39">
        <v>45350</v>
      </c>
      <c r="C72" s="67" t="s">
        <v>305</v>
      </c>
      <c r="D72" s="28" t="s">
        <v>355</v>
      </c>
      <c r="E72" s="166">
        <v>3392.44</v>
      </c>
      <c r="F72" s="166"/>
      <c r="G72" s="26"/>
      <c r="H72" s="40">
        <f t="shared" si="0"/>
        <v>4295462.169999988</v>
      </c>
    </row>
    <row r="73" spans="1:8" s="8" customFormat="1" ht="19.5" customHeight="1">
      <c r="A73" s="21"/>
      <c r="B73" s="39">
        <v>45350</v>
      </c>
      <c r="C73" s="67" t="s">
        <v>306</v>
      </c>
      <c r="D73" s="28" t="s">
        <v>356</v>
      </c>
      <c r="E73" s="166">
        <v>0</v>
      </c>
      <c r="F73" s="166">
        <v>203912.04</v>
      </c>
      <c r="G73" s="26"/>
      <c r="H73" s="40">
        <f t="shared" si="0"/>
        <v>4091550.129999988</v>
      </c>
    </row>
    <row r="74" spans="1:8" s="8" customFormat="1" ht="19.5" customHeight="1">
      <c r="A74" s="21"/>
      <c r="B74" s="39">
        <v>45350</v>
      </c>
      <c r="C74" s="67" t="s">
        <v>307</v>
      </c>
      <c r="D74" s="28" t="s">
        <v>357</v>
      </c>
      <c r="E74" s="166">
        <v>0</v>
      </c>
      <c r="F74" s="166">
        <v>81583.34</v>
      </c>
      <c r="G74" s="26"/>
      <c r="H74" s="40">
        <f t="shared" si="0"/>
        <v>4009966.789999988</v>
      </c>
    </row>
    <row r="75" spans="1:8" s="8" customFormat="1" ht="19.5" customHeight="1">
      <c r="A75" s="21"/>
      <c r="B75" s="39">
        <v>45351</v>
      </c>
      <c r="C75" s="67" t="s">
        <v>308</v>
      </c>
      <c r="D75" s="28" t="s">
        <v>358</v>
      </c>
      <c r="E75" s="166">
        <v>113193</v>
      </c>
      <c r="F75" s="166"/>
      <c r="G75" s="26"/>
      <c r="H75" s="40">
        <f t="shared" si="0"/>
        <v>4123159.789999988</v>
      </c>
    </row>
    <row r="76" spans="1:8" s="8" customFormat="1" ht="19.5" customHeight="1">
      <c r="A76" s="21"/>
      <c r="B76" s="39">
        <v>45351</v>
      </c>
      <c r="C76" s="67" t="s">
        <v>309</v>
      </c>
      <c r="D76" s="28" t="s">
        <v>357</v>
      </c>
      <c r="E76" s="166">
        <v>0</v>
      </c>
      <c r="F76" s="166">
        <v>16472</v>
      </c>
      <c r="G76" s="26"/>
      <c r="H76" s="40">
        <f t="shared" si="0"/>
        <v>4106687.789999988</v>
      </c>
    </row>
    <row r="77" spans="1:8" s="8" customFormat="1" ht="19.5" customHeight="1">
      <c r="A77" s="21"/>
      <c r="B77" s="39">
        <v>45351</v>
      </c>
      <c r="C77" s="67" t="s">
        <v>310</v>
      </c>
      <c r="D77" s="28" t="s">
        <v>84</v>
      </c>
      <c r="E77" s="166">
        <v>10096.52</v>
      </c>
      <c r="F77" s="166"/>
      <c r="G77" s="26"/>
      <c r="H77" s="40">
        <f t="shared" si="0"/>
        <v>4116784.309999988</v>
      </c>
    </row>
    <row r="78" spans="1:8" s="8" customFormat="1" ht="19.5" customHeight="1">
      <c r="A78" s="21"/>
      <c r="B78" s="39">
        <v>45351</v>
      </c>
      <c r="C78" s="67" t="s">
        <v>311</v>
      </c>
      <c r="D78" s="28" t="s">
        <v>359</v>
      </c>
      <c r="E78" s="166">
        <v>0</v>
      </c>
      <c r="F78" s="166">
        <v>0.62</v>
      </c>
      <c r="G78" s="26"/>
      <c r="H78" s="40">
        <f t="shared" si="0"/>
        <v>4116783.689999988</v>
      </c>
    </row>
    <row r="79" spans="1:8" s="8" customFormat="1" ht="19.5" customHeight="1">
      <c r="A79" s="21"/>
      <c r="B79" s="39">
        <v>45351</v>
      </c>
      <c r="C79" s="67" t="s">
        <v>312</v>
      </c>
      <c r="D79" s="28" t="s">
        <v>360</v>
      </c>
      <c r="E79" s="166">
        <v>340218.95</v>
      </c>
      <c r="F79" s="166"/>
      <c r="G79" s="26"/>
      <c r="H79" s="40">
        <f t="shared" si="0"/>
        <v>4457002.639999988</v>
      </c>
    </row>
    <row r="80" spans="1:8" s="8" customFormat="1" ht="19.5" customHeight="1">
      <c r="A80" s="21"/>
      <c r="B80" s="39"/>
      <c r="C80" s="67"/>
      <c r="D80" s="28"/>
      <c r="E80" s="166"/>
      <c r="F80" s="165"/>
      <c r="G80" s="26"/>
      <c r="H80" s="40">
        <f t="shared" si="0"/>
        <v>4457002.639999988</v>
      </c>
    </row>
    <row r="81" spans="1:8" s="8" customFormat="1" ht="19.5" customHeight="1">
      <c r="A81" s="76"/>
      <c r="B81" s="164"/>
      <c r="C81" s="67"/>
      <c r="D81" s="28"/>
      <c r="E81" s="26"/>
      <c r="F81" s="58"/>
      <c r="G81" s="27"/>
      <c r="H81" s="40">
        <f t="shared" si="0"/>
        <v>4457002.639999988</v>
      </c>
    </row>
    <row r="82" spans="1:8" s="8" customFormat="1" ht="19.5" customHeight="1" thickBot="1">
      <c r="A82" s="76"/>
      <c r="B82" s="41"/>
      <c r="C82" s="50"/>
      <c r="D82" s="25"/>
      <c r="E82" s="42">
        <f>SUM(E15:E80)</f>
        <v>4685627.26</v>
      </c>
      <c r="F82" s="59">
        <f>SUM(F15:F80)</f>
        <v>7460822.52</v>
      </c>
      <c r="G82" s="43"/>
      <c r="H82" s="163">
        <f>SUM(H13+E82-F82)</f>
        <v>4457002.639999988</v>
      </c>
    </row>
    <row r="83" spans="1:8" s="8" customFormat="1" ht="19.5" customHeight="1">
      <c r="A83" s="77"/>
      <c r="B83" s="19"/>
      <c r="C83" s="51"/>
      <c r="D83" s="19"/>
      <c r="E83" s="32"/>
      <c r="F83" s="60"/>
      <c r="G83" s="19"/>
      <c r="H83" s="19"/>
    </row>
    <row r="84" spans="1:8" s="8" customFormat="1" ht="19.5" customHeight="1">
      <c r="A84" s="77"/>
      <c r="B84" s="19"/>
      <c r="C84" s="51"/>
      <c r="D84" s="19"/>
      <c r="E84" s="32"/>
      <c r="F84" s="60"/>
      <c r="G84" s="19"/>
      <c r="H84" s="19"/>
    </row>
    <row r="85" spans="1:8" s="8" customFormat="1" ht="19.5" customHeight="1">
      <c r="A85" s="77"/>
      <c r="B85" s="19"/>
      <c r="C85" s="51"/>
      <c r="D85" s="19"/>
      <c r="E85" s="32"/>
      <c r="F85" s="60"/>
      <c r="G85" s="19"/>
      <c r="H85" s="19"/>
    </row>
    <row r="86" spans="1:8" s="8" customFormat="1" ht="19.5" customHeight="1">
      <c r="A86" s="77"/>
      <c r="B86" s="68"/>
      <c r="C86" s="69"/>
      <c r="D86" s="68"/>
      <c r="E86" s="68"/>
      <c r="F86" s="70"/>
      <c r="G86" s="68"/>
      <c r="H86" s="71"/>
    </row>
    <row r="87" spans="1:8" s="8" customFormat="1" ht="19.5" customHeight="1">
      <c r="A87" s="77"/>
      <c r="B87" s="171" t="s">
        <v>15</v>
      </c>
      <c r="C87" s="171"/>
      <c r="D87" s="171"/>
      <c r="E87" s="171"/>
      <c r="F87" s="171"/>
      <c r="G87" s="171"/>
      <c r="H87" s="171"/>
    </row>
    <row r="88" spans="1:8" s="8" customFormat="1" ht="19.5" customHeight="1">
      <c r="A88" s="77"/>
      <c r="B88" s="170" t="s">
        <v>17</v>
      </c>
      <c r="C88" s="170"/>
      <c r="D88" s="170"/>
      <c r="E88" s="170"/>
      <c r="F88" s="170"/>
      <c r="G88" s="170"/>
      <c r="H88" s="170"/>
    </row>
    <row r="89" spans="1:8" s="8" customFormat="1" ht="19.5" customHeight="1">
      <c r="A89" s="77"/>
      <c r="B89" s="69"/>
      <c r="C89" s="72"/>
      <c r="D89" s="73"/>
      <c r="E89" s="74"/>
      <c r="F89" s="75"/>
      <c r="G89" s="71"/>
      <c r="H89" s="71"/>
    </row>
    <row r="90" spans="1:8" s="8" customFormat="1" ht="19.5" customHeight="1">
      <c r="A90" s="77"/>
      <c r="B90" s="6"/>
      <c r="C90" s="52"/>
      <c r="D90" s="3"/>
      <c r="E90" s="33"/>
      <c r="F90" s="61"/>
      <c r="G90" s="4"/>
      <c r="H90" s="4"/>
    </row>
    <row r="91" spans="1:8" s="8" customFormat="1" ht="19.5" customHeight="1">
      <c r="A91" s="77"/>
      <c r="B91" s="46"/>
      <c r="C91" s="53"/>
      <c r="D91" s="46"/>
      <c r="E91" s="46"/>
      <c r="F91" s="63"/>
      <c r="G91" s="46"/>
      <c r="H91" s="46"/>
    </row>
    <row r="92" spans="1:8" s="8" customFormat="1" ht="19.5" customHeight="1">
      <c r="A92" s="77"/>
      <c r="B92" s="45"/>
      <c r="C92" s="47"/>
      <c r="D92" s="45"/>
      <c r="E92" s="45"/>
      <c r="F92" s="62"/>
      <c r="G92" s="45"/>
      <c r="H92" s="45"/>
    </row>
    <row r="93" spans="1:8" s="8" customFormat="1" ht="19.5" customHeight="1">
      <c r="A93" s="77"/>
      <c r="B93" s="44"/>
      <c r="C93" s="54"/>
      <c r="D93" s="44"/>
      <c r="E93" s="44"/>
      <c r="F93" s="64"/>
      <c r="G93" s="44"/>
      <c r="H93" s="44"/>
    </row>
    <row r="94" spans="1:8" s="8" customFormat="1" ht="19.5" customHeight="1">
      <c r="A94" s="77"/>
      <c r="B94" s="44"/>
      <c r="C94" s="54"/>
      <c r="D94" s="44"/>
      <c r="E94" s="44"/>
      <c r="F94" s="64"/>
      <c r="G94" s="44"/>
      <c r="H94" s="44"/>
    </row>
    <row r="95" spans="1:8" s="8" customFormat="1" ht="19.5" customHeight="1">
      <c r="A95" s="77"/>
      <c r="B95" s="44"/>
      <c r="C95" s="54"/>
      <c r="D95" s="44"/>
      <c r="E95" s="44"/>
      <c r="F95" s="64"/>
      <c r="G95" s="44"/>
      <c r="H95" s="44"/>
    </row>
    <row r="96" spans="1:9" s="8" customFormat="1" ht="19.5" customHeight="1">
      <c r="A96" s="18"/>
      <c r="B96" s="44"/>
      <c r="C96" s="54"/>
      <c r="D96" s="44"/>
      <c r="E96" s="44"/>
      <c r="F96" s="64"/>
      <c r="G96" s="44"/>
      <c r="H96" s="44"/>
      <c r="I96" s="24"/>
    </row>
    <row r="97" spans="1:8" s="8" customFormat="1" ht="21.75" customHeight="1">
      <c r="A97" s="18"/>
      <c r="B97" s="9"/>
      <c r="C97" s="55"/>
      <c r="D97" s="9"/>
      <c r="E97" s="34"/>
      <c r="F97" s="65"/>
      <c r="G97" s="9"/>
      <c r="H97" s="9"/>
    </row>
    <row r="98" spans="1:8" s="8" customFormat="1" ht="21.75" customHeight="1">
      <c r="A98" s="18"/>
      <c r="B98" s="9"/>
      <c r="C98" s="55"/>
      <c r="D98" s="9"/>
      <c r="E98" s="34"/>
      <c r="F98" s="65"/>
      <c r="G98" s="9"/>
      <c r="H98" s="9"/>
    </row>
    <row r="99" spans="1:8" s="8" customFormat="1" ht="21.75" customHeight="1">
      <c r="A99" s="18"/>
      <c r="B99" s="9"/>
      <c r="C99" s="55"/>
      <c r="D99" s="9"/>
      <c r="E99" s="34"/>
      <c r="F99" s="65"/>
      <c r="G99" s="9"/>
      <c r="H99" s="9"/>
    </row>
    <row r="100" spans="1:8" ht="24" customHeight="1">
      <c r="A100" s="5"/>
      <c r="B100" s="9"/>
      <c r="C100" s="55"/>
      <c r="D100" s="9"/>
      <c r="E100" s="34"/>
      <c r="F100" s="65"/>
      <c r="G100" s="9"/>
      <c r="H100" s="9"/>
    </row>
    <row r="101" spans="1:8" ht="24" customHeight="1">
      <c r="A101" s="5"/>
      <c r="B101" s="9"/>
      <c r="C101" s="55"/>
      <c r="D101" s="9"/>
      <c r="E101" s="34"/>
      <c r="F101" s="65"/>
      <c r="G101" s="9"/>
      <c r="H101" s="9"/>
    </row>
    <row r="102" spans="1:8" ht="30.75" customHeight="1">
      <c r="A102" s="7"/>
      <c r="B102" s="9"/>
      <c r="C102" s="55"/>
      <c r="D102" s="9"/>
      <c r="E102" s="34"/>
      <c r="F102" s="65"/>
      <c r="G102" s="9"/>
      <c r="H102" s="9"/>
    </row>
    <row r="103" spans="1:8" ht="24" customHeight="1">
      <c r="A103" s="7"/>
      <c r="B103" s="9"/>
      <c r="C103" s="55"/>
      <c r="D103" s="9"/>
      <c r="E103" s="34"/>
      <c r="F103" s="65"/>
      <c r="G103" s="9"/>
      <c r="H103" s="9"/>
    </row>
    <row r="104" spans="1:8" ht="24" customHeight="1">
      <c r="A104" s="23"/>
      <c r="B104" s="9"/>
      <c r="C104" s="55"/>
      <c r="D104" s="9"/>
      <c r="E104" s="34"/>
      <c r="F104" s="65"/>
      <c r="G104" s="9"/>
      <c r="H104" s="9"/>
    </row>
    <row r="105" spans="1:8" ht="24" customHeight="1">
      <c r="A105" s="23"/>
      <c r="B105" s="9"/>
      <c r="C105" s="55"/>
      <c r="D105" s="9"/>
      <c r="E105" s="34"/>
      <c r="F105" s="65"/>
      <c r="G105" s="9"/>
      <c r="H105" s="9"/>
    </row>
    <row r="106" spans="1:8" ht="24" customHeight="1">
      <c r="A106" s="7"/>
      <c r="B106" s="9"/>
      <c r="C106" s="55"/>
      <c r="D106" s="9"/>
      <c r="E106" s="34"/>
      <c r="F106" s="65"/>
      <c r="G106" s="9"/>
      <c r="H106" s="9"/>
    </row>
    <row r="107" spans="1:8" ht="24" customHeight="1">
      <c r="A107" s="7"/>
      <c r="B107" s="9"/>
      <c r="C107" s="55"/>
      <c r="D107" s="9"/>
      <c r="E107" s="34"/>
      <c r="F107" s="65"/>
      <c r="G107" s="9"/>
      <c r="H107" s="9"/>
    </row>
    <row r="108" spans="1:8" ht="24" customHeight="1">
      <c r="A108" s="5"/>
      <c r="B108" s="9"/>
      <c r="C108" s="55"/>
      <c r="D108" s="9"/>
      <c r="E108" s="34"/>
      <c r="F108" s="65"/>
      <c r="G108" s="9"/>
      <c r="H108" s="9"/>
    </row>
    <row r="109" ht="24" customHeight="1">
      <c r="A109" s="46"/>
    </row>
    <row r="110" ht="24" customHeight="1">
      <c r="A110" s="45"/>
    </row>
    <row r="111" ht="24" customHeight="1">
      <c r="A111" s="44"/>
    </row>
    <row r="112" ht="24" customHeight="1">
      <c r="A112" s="44"/>
    </row>
    <row r="113" ht="24" customHeight="1">
      <c r="A113" s="44"/>
    </row>
    <row r="114" ht="20.25">
      <c r="A114" s="44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45" ht="13.5" thickBot="1"/>
    <row r="146" ht="15">
      <c r="A146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88:H88"/>
    <mergeCell ref="B87:H87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4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5">
        <v>44865</v>
      </c>
      <c r="B2" s="138" t="s">
        <v>44</v>
      </c>
      <c r="C2" s="139"/>
      <c r="D2" s="98"/>
      <c r="E2" s="140"/>
      <c r="F2" s="141"/>
      <c r="G2" s="142"/>
      <c r="H2" s="143"/>
    </row>
    <row r="3" spans="1:9" ht="15">
      <c r="A3" s="96">
        <v>44867</v>
      </c>
      <c r="B3" s="97" t="s">
        <v>144</v>
      </c>
      <c r="C3" s="144"/>
      <c r="D3" s="98">
        <v>525508930</v>
      </c>
      <c r="E3" s="145" t="str">
        <f>CONCATENATE(C3,D3)</f>
        <v>525508930</v>
      </c>
      <c r="F3" s="146"/>
      <c r="G3" s="147"/>
      <c r="H3" s="146">
        <v>51078</v>
      </c>
      <c r="I3" s="162">
        <f>G3+H3</f>
        <v>51078</v>
      </c>
    </row>
    <row r="4" spans="1:9" ht="15">
      <c r="A4" s="96">
        <v>44867</v>
      </c>
      <c r="B4" s="97" t="s">
        <v>145</v>
      </c>
      <c r="C4" s="144"/>
      <c r="D4" s="98">
        <v>525508931</v>
      </c>
      <c r="E4" s="145" t="str">
        <f aca="true" t="shared" si="0" ref="E4:E67">CONCATENATE(C4,D4)</f>
        <v>525508931</v>
      </c>
      <c r="F4" s="148"/>
      <c r="G4" s="147"/>
      <c r="H4" s="146">
        <v>81128</v>
      </c>
      <c r="I4" s="162">
        <f aca="true" t="shared" si="1" ref="I4:I67">G4+H4</f>
        <v>81128</v>
      </c>
    </row>
    <row r="5" spans="1:9" ht="15">
      <c r="A5" s="96">
        <v>44867</v>
      </c>
      <c r="B5" s="97" t="s">
        <v>146</v>
      </c>
      <c r="C5" s="144" t="s">
        <v>147</v>
      </c>
      <c r="D5" s="98"/>
      <c r="E5" s="145" t="str">
        <f t="shared" si="0"/>
        <v>Dev-1440</v>
      </c>
      <c r="F5" s="148">
        <v>36409.78</v>
      </c>
      <c r="G5" s="147"/>
      <c r="H5" s="146"/>
      <c r="I5" s="162">
        <f t="shared" si="1"/>
        <v>0</v>
      </c>
    </row>
    <row r="6" spans="1:9" ht="15">
      <c r="A6" s="96">
        <v>44867</v>
      </c>
      <c r="B6" s="97" t="s">
        <v>148</v>
      </c>
      <c r="C6" s="144" t="s">
        <v>149</v>
      </c>
      <c r="D6" s="98"/>
      <c r="E6" s="145" t="str">
        <f t="shared" si="0"/>
        <v>Dev-1442</v>
      </c>
      <c r="F6" s="148">
        <v>2896</v>
      </c>
      <c r="G6" s="147"/>
      <c r="H6" s="146"/>
      <c r="I6" s="162">
        <f t="shared" si="1"/>
        <v>0</v>
      </c>
    </row>
    <row r="7" spans="1:9" ht="15">
      <c r="A7" s="96">
        <v>44867</v>
      </c>
      <c r="B7" s="97" t="s">
        <v>150</v>
      </c>
      <c r="C7" s="144" t="s">
        <v>151</v>
      </c>
      <c r="D7" s="98"/>
      <c r="E7" s="145" t="str">
        <f t="shared" si="0"/>
        <v>Dev-1444</v>
      </c>
      <c r="F7" s="148">
        <v>130755.91</v>
      </c>
      <c r="G7" s="147"/>
      <c r="H7" s="146"/>
      <c r="I7" s="162">
        <f t="shared" si="1"/>
        <v>0</v>
      </c>
    </row>
    <row r="8" spans="1:9" ht="15">
      <c r="A8" s="96">
        <v>44868</v>
      </c>
      <c r="B8" s="97" t="s">
        <v>152</v>
      </c>
      <c r="C8" s="144" t="s">
        <v>153</v>
      </c>
      <c r="D8" s="98"/>
      <c r="E8" s="145" t="str">
        <f t="shared" si="0"/>
        <v>Dev-1462</v>
      </c>
      <c r="F8" s="148">
        <v>163614.3</v>
      </c>
      <c r="G8" s="147"/>
      <c r="H8" s="146"/>
      <c r="I8" s="162">
        <f t="shared" si="1"/>
        <v>0</v>
      </c>
    </row>
    <row r="9" spans="1:9" ht="15">
      <c r="A9" s="96">
        <v>44869</v>
      </c>
      <c r="B9" s="97" t="s">
        <v>154</v>
      </c>
      <c r="C9" s="144"/>
      <c r="D9" s="98">
        <v>525542158</v>
      </c>
      <c r="E9" s="145" t="str">
        <f t="shared" si="0"/>
        <v>525542158</v>
      </c>
      <c r="F9" s="148"/>
      <c r="G9" s="147"/>
      <c r="H9" s="146">
        <v>56221</v>
      </c>
      <c r="I9" s="162">
        <f t="shared" si="1"/>
        <v>56221</v>
      </c>
    </row>
    <row r="10" spans="1:9" ht="15">
      <c r="A10" s="96">
        <v>44869</v>
      </c>
      <c r="B10" s="97" t="s">
        <v>155</v>
      </c>
      <c r="C10" s="144"/>
      <c r="D10" s="98">
        <v>525542757</v>
      </c>
      <c r="E10" s="145" t="str">
        <f t="shared" si="0"/>
        <v>525542757</v>
      </c>
      <c r="F10" s="146"/>
      <c r="G10" s="147"/>
      <c r="H10" s="146">
        <v>59253</v>
      </c>
      <c r="I10" s="162">
        <f t="shared" si="1"/>
        <v>59253</v>
      </c>
    </row>
    <row r="11" spans="1:9" ht="15">
      <c r="A11" s="96">
        <v>44869</v>
      </c>
      <c r="B11" s="97" t="s">
        <v>143</v>
      </c>
      <c r="C11" s="144" t="s">
        <v>156</v>
      </c>
      <c r="D11" s="98"/>
      <c r="E11" s="145" t="str">
        <f t="shared" si="0"/>
        <v>Dev-1465</v>
      </c>
      <c r="F11" s="146">
        <v>838378.2</v>
      </c>
      <c r="G11" s="147"/>
      <c r="H11" s="146"/>
      <c r="I11" s="162">
        <f t="shared" si="1"/>
        <v>0</v>
      </c>
    </row>
    <row r="12" spans="1:9" ht="15">
      <c r="A12" s="96">
        <v>44872</v>
      </c>
      <c r="B12" s="97" t="s">
        <v>157</v>
      </c>
      <c r="C12" s="144"/>
      <c r="D12" s="98">
        <v>525543095</v>
      </c>
      <c r="E12" s="145" t="str">
        <f t="shared" si="0"/>
        <v>525543095</v>
      </c>
      <c r="F12" s="146"/>
      <c r="G12" s="147"/>
      <c r="H12" s="146">
        <v>90848</v>
      </c>
      <c r="I12" s="162">
        <f t="shared" si="1"/>
        <v>90848</v>
      </c>
    </row>
    <row r="13" spans="1:9" ht="15">
      <c r="A13" s="96">
        <v>44872</v>
      </c>
      <c r="B13" s="97" t="s">
        <v>158</v>
      </c>
      <c r="C13" s="144"/>
      <c r="D13" s="98">
        <v>525543097</v>
      </c>
      <c r="E13" s="145" t="str">
        <f t="shared" si="0"/>
        <v>525543097</v>
      </c>
      <c r="F13" s="146"/>
      <c r="G13" s="147"/>
      <c r="H13" s="146">
        <v>13140</v>
      </c>
      <c r="I13" s="162">
        <f t="shared" si="1"/>
        <v>13140</v>
      </c>
    </row>
    <row r="14" spans="1:9" ht="15">
      <c r="A14" s="96">
        <v>44872</v>
      </c>
      <c r="B14" s="97" t="s">
        <v>159</v>
      </c>
      <c r="C14" s="144"/>
      <c r="D14" s="98">
        <v>525543196</v>
      </c>
      <c r="E14" s="145" t="str">
        <f t="shared" si="0"/>
        <v>525543196</v>
      </c>
      <c r="F14" s="146"/>
      <c r="G14" s="147"/>
      <c r="H14" s="146">
        <v>18600</v>
      </c>
      <c r="I14" s="162">
        <f t="shared" si="1"/>
        <v>18600</v>
      </c>
    </row>
    <row r="15" spans="1:9" ht="15">
      <c r="A15" s="96">
        <v>44872</v>
      </c>
      <c r="B15" s="97" t="s">
        <v>160</v>
      </c>
      <c r="C15" s="144" t="s">
        <v>161</v>
      </c>
      <c r="D15" s="98"/>
      <c r="E15" s="145" t="str">
        <f t="shared" si="0"/>
        <v>Dev-1469</v>
      </c>
      <c r="F15" s="146">
        <v>306328</v>
      </c>
      <c r="G15" s="147"/>
      <c r="H15" s="146"/>
      <c r="I15" s="162">
        <f t="shared" si="1"/>
        <v>0</v>
      </c>
    </row>
    <row r="16" spans="1:9" ht="15">
      <c r="A16" s="96">
        <v>44873</v>
      </c>
      <c r="B16" s="97" t="s">
        <v>160</v>
      </c>
      <c r="C16" s="144" t="s">
        <v>162</v>
      </c>
      <c r="D16" s="98"/>
      <c r="E16" s="145" t="str">
        <f t="shared" si="0"/>
        <v>Dev-1478</v>
      </c>
      <c r="F16" s="146">
        <v>362000</v>
      </c>
      <c r="G16" s="147"/>
      <c r="H16" s="146"/>
      <c r="I16" s="162">
        <f t="shared" si="1"/>
        <v>0</v>
      </c>
    </row>
    <row r="17" spans="1:9" ht="15">
      <c r="A17" s="96">
        <v>44873</v>
      </c>
      <c r="B17" s="97" t="s">
        <v>163</v>
      </c>
      <c r="C17" s="144" t="s">
        <v>164</v>
      </c>
      <c r="D17" s="98"/>
      <c r="E17" s="145" t="str">
        <f t="shared" si="0"/>
        <v>Dev-1480</v>
      </c>
      <c r="F17" s="146">
        <v>1038430.87</v>
      </c>
      <c r="G17" s="147"/>
      <c r="H17" s="146"/>
      <c r="I17" s="162">
        <f t="shared" si="1"/>
        <v>0</v>
      </c>
    </row>
    <row r="18" spans="1:9" ht="15">
      <c r="A18" s="96">
        <v>44873</v>
      </c>
      <c r="B18" s="97" t="s">
        <v>146</v>
      </c>
      <c r="C18" s="144" t="s">
        <v>165</v>
      </c>
      <c r="D18" s="98"/>
      <c r="E18" s="145" t="str">
        <f t="shared" si="0"/>
        <v>Dev-1483</v>
      </c>
      <c r="F18" s="146">
        <v>51909</v>
      </c>
      <c r="G18" s="147"/>
      <c r="H18" s="146"/>
      <c r="I18" s="162">
        <f t="shared" si="1"/>
        <v>0</v>
      </c>
    </row>
    <row r="19" spans="1:9" ht="15">
      <c r="A19" s="96">
        <v>44874</v>
      </c>
      <c r="B19" s="97" t="s">
        <v>166</v>
      </c>
      <c r="C19" s="144"/>
      <c r="D19" s="98">
        <v>516977808</v>
      </c>
      <c r="E19" s="145" t="str">
        <f t="shared" si="0"/>
        <v>516977808</v>
      </c>
      <c r="F19" s="146"/>
      <c r="G19" s="147"/>
      <c r="H19" s="146">
        <v>56140</v>
      </c>
      <c r="I19" s="162">
        <f t="shared" si="1"/>
        <v>56140</v>
      </c>
    </row>
    <row r="20" spans="1:9" ht="15">
      <c r="A20" s="96">
        <v>44874</v>
      </c>
      <c r="B20" s="97" t="s">
        <v>167</v>
      </c>
      <c r="C20" s="144"/>
      <c r="D20" s="98">
        <v>516977809</v>
      </c>
      <c r="E20" s="145" t="str">
        <f t="shared" si="0"/>
        <v>516977809</v>
      </c>
      <c r="F20" s="146"/>
      <c r="G20" s="147"/>
      <c r="H20" s="146">
        <v>70497</v>
      </c>
      <c r="I20" s="162">
        <f t="shared" si="1"/>
        <v>70497</v>
      </c>
    </row>
    <row r="21" spans="1:9" ht="15">
      <c r="A21" s="96">
        <v>44874</v>
      </c>
      <c r="B21" s="149" t="s">
        <v>168</v>
      </c>
      <c r="C21" s="144"/>
      <c r="D21" s="98">
        <v>20682566</v>
      </c>
      <c r="E21" s="145" t="str">
        <f t="shared" si="0"/>
        <v>20682566</v>
      </c>
      <c r="F21" s="146"/>
      <c r="G21" s="147">
        <v>34008</v>
      </c>
      <c r="H21" s="146"/>
      <c r="I21" s="162">
        <f t="shared" si="1"/>
        <v>34008</v>
      </c>
    </row>
    <row r="22" spans="1:9" ht="15">
      <c r="A22" s="96">
        <v>44874</v>
      </c>
      <c r="B22" s="150" t="s">
        <v>169</v>
      </c>
      <c r="C22" s="144" t="s">
        <v>170</v>
      </c>
      <c r="D22" s="98"/>
      <c r="E22" s="145" t="str">
        <f t="shared" si="0"/>
        <v>Dev-1491</v>
      </c>
      <c r="F22" s="146">
        <v>187301.82</v>
      </c>
      <c r="G22" s="147"/>
      <c r="H22" s="146"/>
      <c r="I22" s="162">
        <f t="shared" si="1"/>
        <v>0</v>
      </c>
    </row>
    <row r="23" spans="1:9" ht="15">
      <c r="A23" s="96">
        <v>44874</v>
      </c>
      <c r="B23" s="150" t="s">
        <v>171</v>
      </c>
      <c r="C23" s="144" t="s">
        <v>172</v>
      </c>
      <c r="D23" s="98"/>
      <c r="E23" s="145" t="str">
        <f t="shared" si="0"/>
        <v>Dev-1493</v>
      </c>
      <c r="F23" s="146">
        <v>315178</v>
      </c>
      <c r="G23" s="147"/>
      <c r="H23" s="146"/>
      <c r="I23" s="162">
        <f t="shared" si="1"/>
        <v>0</v>
      </c>
    </row>
    <row r="24" spans="1:9" ht="15">
      <c r="A24" s="96">
        <v>44875</v>
      </c>
      <c r="B24" s="150" t="s">
        <v>173</v>
      </c>
      <c r="C24" s="144" t="s">
        <v>174</v>
      </c>
      <c r="D24" s="98"/>
      <c r="E24" s="145" t="str">
        <f t="shared" si="0"/>
        <v>Dev-1505</v>
      </c>
      <c r="F24" s="146">
        <v>35000</v>
      </c>
      <c r="G24" s="147"/>
      <c r="H24" s="146"/>
      <c r="I24" s="162">
        <f t="shared" si="1"/>
        <v>0</v>
      </c>
    </row>
    <row r="25" spans="1:9" ht="15">
      <c r="A25" s="96">
        <v>44875</v>
      </c>
      <c r="B25" s="150" t="s">
        <v>175</v>
      </c>
      <c r="C25" s="144" t="s">
        <v>176</v>
      </c>
      <c r="D25" s="98"/>
      <c r="E25" s="145" t="str">
        <f t="shared" si="0"/>
        <v>Dev-1509</v>
      </c>
      <c r="F25" s="146">
        <v>77400</v>
      </c>
      <c r="G25" s="147"/>
      <c r="H25" s="146"/>
      <c r="I25" s="162">
        <f t="shared" si="1"/>
        <v>0</v>
      </c>
    </row>
    <row r="26" spans="1:9" ht="15">
      <c r="A26" s="96">
        <v>44876</v>
      </c>
      <c r="B26" s="97" t="s">
        <v>177</v>
      </c>
      <c r="C26" s="144"/>
      <c r="D26" s="98">
        <v>516976987</v>
      </c>
      <c r="E26" s="145" t="str">
        <f t="shared" si="0"/>
        <v>516976987</v>
      </c>
      <c r="F26" s="146"/>
      <c r="G26" s="147"/>
      <c r="H26" s="146">
        <v>74193</v>
      </c>
      <c r="I26" s="162">
        <f t="shared" si="1"/>
        <v>74193</v>
      </c>
    </row>
    <row r="27" spans="1:9" ht="15">
      <c r="A27" s="96">
        <v>44876</v>
      </c>
      <c r="B27" s="97" t="s">
        <v>178</v>
      </c>
      <c r="C27" s="144"/>
      <c r="D27" s="98">
        <v>516976988</v>
      </c>
      <c r="E27" s="145" t="str">
        <f t="shared" si="0"/>
        <v>516976988</v>
      </c>
      <c r="F27" s="146"/>
      <c r="G27" s="147"/>
      <c r="H27" s="146">
        <v>75238</v>
      </c>
      <c r="I27" s="162">
        <f t="shared" si="1"/>
        <v>75238</v>
      </c>
    </row>
    <row r="28" spans="1:9" ht="15">
      <c r="A28" s="96">
        <v>44879</v>
      </c>
      <c r="B28" s="97" t="s">
        <v>179</v>
      </c>
      <c r="C28" s="144"/>
      <c r="D28" s="98">
        <v>517006943</v>
      </c>
      <c r="E28" s="145" t="str">
        <f t="shared" si="0"/>
        <v>517006943</v>
      </c>
      <c r="F28" s="146"/>
      <c r="G28" s="147"/>
      <c r="H28" s="146">
        <v>93916</v>
      </c>
      <c r="I28" s="162">
        <f t="shared" si="1"/>
        <v>93916</v>
      </c>
    </row>
    <row r="29" spans="1:9" ht="15">
      <c r="A29" s="96">
        <v>44879</v>
      </c>
      <c r="B29" s="97" t="s">
        <v>180</v>
      </c>
      <c r="C29" s="144"/>
      <c r="D29" s="98">
        <v>517006944</v>
      </c>
      <c r="E29" s="145" t="str">
        <f t="shared" si="0"/>
        <v>517006944</v>
      </c>
      <c r="F29" s="146"/>
      <c r="G29" s="147"/>
      <c r="H29" s="151">
        <v>9210</v>
      </c>
      <c r="I29" s="162">
        <f t="shared" si="1"/>
        <v>9210</v>
      </c>
    </row>
    <row r="30" spans="1:9" ht="15">
      <c r="A30" s="96">
        <v>44879</v>
      </c>
      <c r="B30" s="97" t="s">
        <v>181</v>
      </c>
      <c r="C30" s="144"/>
      <c r="D30" s="98">
        <v>517006945</v>
      </c>
      <c r="E30" s="145" t="str">
        <f t="shared" si="0"/>
        <v>517006945</v>
      </c>
      <c r="F30" s="146"/>
      <c r="G30" s="147"/>
      <c r="H30" s="151">
        <v>14480</v>
      </c>
      <c r="I30" s="162">
        <f t="shared" si="1"/>
        <v>14480</v>
      </c>
    </row>
    <row r="31" spans="1:9" ht="15">
      <c r="A31" s="96">
        <v>44879</v>
      </c>
      <c r="B31" s="97" t="s">
        <v>182</v>
      </c>
      <c r="C31" s="144" t="s">
        <v>183</v>
      </c>
      <c r="D31" s="98"/>
      <c r="E31" s="145" t="str">
        <f t="shared" si="0"/>
        <v>Dev-1518</v>
      </c>
      <c r="F31" s="146">
        <v>31152.41</v>
      </c>
      <c r="G31" s="147"/>
      <c r="H31" s="151"/>
      <c r="I31" s="162">
        <f t="shared" si="1"/>
        <v>0</v>
      </c>
    </row>
    <row r="32" spans="1:9" ht="15">
      <c r="A32" s="96">
        <v>44879</v>
      </c>
      <c r="B32" s="97" t="s">
        <v>184</v>
      </c>
      <c r="C32" s="144" t="s">
        <v>185</v>
      </c>
      <c r="D32" s="98"/>
      <c r="E32" s="145" t="str">
        <f t="shared" si="0"/>
        <v>Dev-1522</v>
      </c>
      <c r="F32" s="146">
        <v>1420000</v>
      </c>
      <c r="G32" s="147"/>
      <c r="H32" s="151"/>
      <c r="I32" s="162">
        <f t="shared" si="1"/>
        <v>0</v>
      </c>
    </row>
    <row r="33" spans="1:9" ht="15">
      <c r="A33" s="96">
        <v>44880</v>
      </c>
      <c r="B33" s="97" t="s">
        <v>186</v>
      </c>
      <c r="C33" s="144" t="s">
        <v>187</v>
      </c>
      <c r="D33" s="98"/>
      <c r="E33" s="145" t="str">
        <f t="shared" si="0"/>
        <v>Dev-1527</v>
      </c>
      <c r="F33" s="146">
        <v>97920</v>
      </c>
      <c r="G33" s="147"/>
      <c r="H33" s="151"/>
      <c r="I33" s="162">
        <f t="shared" si="1"/>
        <v>0</v>
      </c>
    </row>
    <row r="34" spans="1:9" ht="15">
      <c r="A34" s="96">
        <v>44880</v>
      </c>
      <c r="B34" s="97" t="s">
        <v>188</v>
      </c>
      <c r="C34" s="144" t="s">
        <v>189</v>
      </c>
      <c r="D34" s="98"/>
      <c r="E34" s="145" t="str">
        <f t="shared" si="0"/>
        <v>Dev-1529</v>
      </c>
      <c r="F34" s="146">
        <v>1052707.12</v>
      </c>
      <c r="G34" s="147"/>
      <c r="H34" s="151"/>
      <c r="I34" s="162">
        <f t="shared" si="1"/>
        <v>0</v>
      </c>
    </row>
    <row r="35" spans="1:9" ht="15">
      <c r="A35" s="96">
        <v>44881</v>
      </c>
      <c r="B35" s="97" t="s">
        <v>16</v>
      </c>
      <c r="C35" s="144"/>
      <c r="D35" s="98">
        <v>452400460040</v>
      </c>
      <c r="E35" s="145" t="str">
        <f t="shared" si="0"/>
        <v>452400460040</v>
      </c>
      <c r="F35" s="146"/>
      <c r="G35" s="147">
        <v>905873.9</v>
      </c>
      <c r="H35" s="151"/>
      <c r="I35" s="162">
        <f t="shared" si="1"/>
        <v>905873.9</v>
      </c>
    </row>
    <row r="36" spans="1:9" ht="15">
      <c r="A36" s="96">
        <v>44881</v>
      </c>
      <c r="B36" s="97" t="s">
        <v>190</v>
      </c>
      <c r="C36" s="144"/>
      <c r="D36" s="98">
        <v>517004288</v>
      </c>
      <c r="E36" s="145" t="str">
        <f t="shared" si="0"/>
        <v>517004288</v>
      </c>
      <c r="F36" s="146"/>
      <c r="G36" s="147"/>
      <c r="H36" s="151">
        <v>59070</v>
      </c>
      <c r="I36" s="162">
        <f t="shared" si="1"/>
        <v>59070</v>
      </c>
    </row>
    <row r="37" spans="1:9" ht="15">
      <c r="A37" s="96">
        <v>44881</v>
      </c>
      <c r="B37" s="97" t="s">
        <v>191</v>
      </c>
      <c r="C37" s="144"/>
      <c r="D37" s="98">
        <v>517004289</v>
      </c>
      <c r="E37" s="145" t="str">
        <f t="shared" si="0"/>
        <v>517004289</v>
      </c>
      <c r="F37" s="146"/>
      <c r="G37" s="147"/>
      <c r="H37" s="151">
        <v>84636</v>
      </c>
      <c r="I37" s="162">
        <f t="shared" si="1"/>
        <v>84636</v>
      </c>
    </row>
    <row r="38" spans="1:9" ht="15">
      <c r="A38" s="96">
        <v>44881</v>
      </c>
      <c r="B38" s="97" t="s">
        <v>152</v>
      </c>
      <c r="C38" s="144" t="s">
        <v>192</v>
      </c>
      <c r="D38" s="98"/>
      <c r="E38" s="145" t="str">
        <f t="shared" si="0"/>
        <v>Dev-1537</v>
      </c>
      <c r="F38" s="146">
        <v>198964.1</v>
      </c>
      <c r="G38" s="147"/>
      <c r="H38" s="151"/>
      <c r="I38" s="162">
        <f t="shared" si="1"/>
        <v>0</v>
      </c>
    </row>
    <row r="39" spans="1:9" ht="15">
      <c r="A39" s="96">
        <v>44882</v>
      </c>
      <c r="B39" s="152" t="s">
        <v>193</v>
      </c>
      <c r="C39" s="144" t="s">
        <v>194</v>
      </c>
      <c r="D39" s="98"/>
      <c r="E39" s="145" t="str">
        <f t="shared" si="0"/>
        <v>Dev-1544</v>
      </c>
      <c r="F39" s="146">
        <v>23000</v>
      </c>
      <c r="G39" s="147"/>
      <c r="H39" s="151"/>
      <c r="I39" s="162">
        <f t="shared" si="1"/>
        <v>0</v>
      </c>
    </row>
    <row r="40" spans="1:9" ht="15">
      <c r="A40" s="96">
        <v>44882</v>
      </c>
      <c r="B40" s="152" t="s">
        <v>195</v>
      </c>
      <c r="C40" s="144" t="s">
        <v>196</v>
      </c>
      <c r="D40" s="98"/>
      <c r="E40" s="145" t="str">
        <f t="shared" si="0"/>
        <v>Dev-1546</v>
      </c>
      <c r="F40" s="146">
        <v>70693.8</v>
      </c>
      <c r="G40" s="147"/>
      <c r="H40" s="151"/>
      <c r="I40" s="162">
        <f t="shared" si="1"/>
        <v>0</v>
      </c>
    </row>
    <row r="41" spans="1:9" ht="15">
      <c r="A41" s="96">
        <v>44882</v>
      </c>
      <c r="B41" s="97" t="s">
        <v>197</v>
      </c>
      <c r="C41" s="144" t="s">
        <v>198</v>
      </c>
      <c r="D41" s="98"/>
      <c r="E41" s="145" t="str">
        <f t="shared" si="0"/>
        <v>Dev-1549</v>
      </c>
      <c r="F41" s="146">
        <v>442500</v>
      </c>
      <c r="G41" s="147"/>
      <c r="H41" s="151"/>
      <c r="I41" s="162">
        <f t="shared" si="1"/>
        <v>0</v>
      </c>
    </row>
    <row r="42" spans="1:9" ht="15">
      <c r="A42" s="96">
        <v>44883</v>
      </c>
      <c r="B42" s="97" t="s">
        <v>199</v>
      </c>
      <c r="C42" s="144"/>
      <c r="D42" s="98">
        <v>517007478</v>
      </c>
      <c r="E42" s="145" t="str">
        <f t="shared" si="0"/>
        <v>517007478</v>
      </c>
      <c r="F42" s="146"/>
      <c r="G42" s="147"/>
      <c r="H42" s="151">
        <v>70031</v>
      </c>
      <c r="I42" s="162">
        <f t="shared" si="1"/>
        <v>70031</v>
      </c>
    </row>
    <row r="43" spans="1:9" ht="15">
      <c r="A43" s="96">
        <v>44883</v>
      </c>
      <c r="B43" s="97" t="s">
        <v>200</v>
      </c>
      <c r="C43" s="144"/>
      <c r="D43" s="98">
        <v>517007477</v>
      </c>
      <c r="E43" s="145" t="str">
        <f t="shared" si="0"/>
        <v>517007477</v>
      </c>
      <c r="F43" s="146"/>
      <c r="G43" s="147"/>
      <c r="H43" s="151">
        <v>91845</v>
      </c>
      <c r="I43" s="162">
        <f t="shared" si="1"/>
        <v>91845</v>
      </c>
    </row>
    <row r="44" spans="1:9" ht="15">
      <c r="A44" s="96">
        <v>44883</v>
      </c>
      <c r="B44" s="152" t="s">
        <v>201</v>
      </c>
      <c r="C44" s="144" t="s">
        <v>202</v>
      </c>
      <c r="D44" s="98"/>
      <c r="E44" s="145" t="str">
        <f t="shared" si="0"/>
        <v>Dev-1554</v>
      </c>
      <c r="F44" s="146">
        <v>157204.32</v>
      </c>
      <c r="G44" s="147"/>
      <c r="H44" s="151"/>
      <c r="I44" s="162">
        <f t="shared" si="1"/>
        <v>0</v>
      </c>
    </row>
    <row r="45" spans="1:9" ht="24.75">
      <c r="A45" s="96">
        <v>44883</v>
      </c>
      <c r="B45" s="152" t="s">
        <v>203</v>
      </c>
      <c r="C45" s="144" t="s">
        <v>204</v>
      </c>
      <c r="D45" s="98"/>
      <c r="E45" s="145" t="str">
        <f t="shared" si="0"/>
        <v>Dev-1562</v>
      </c>
      <c r="F45" s="146">
        <v>11178.68</v>
      </c>
      <c r="G45" s="147"/>
      <c r="H45" s="151"/>
      <c r="I45" s="162">
        <f t="shared" si="1"/>
        <v>0</v>
      </c>
    </row>
    <row r="46" spans="1:9" ht="24.75">
      <c r="A46" s="96">
        <v>44883</v>
      </c>
      <c r="B46" s="152" t="s">
        <v>203</v>
      </c>
      <c r="C46" s="144" t="s">
        <v>205</v>
      </c>
      <c r="D46" s="98"/>
      <c r="E46" s="145" t="str">
        <f t="shared" si="0"/>
        <v>Dev-1564</v>
      </c>
      <c r="F46" s="146">
        <v>35164.74</v>
      </c>
      <c r="G46" s="147"/>
      <c r="H46" s="151"/>
      <c r="I46" s="162">
        <f t="shared" si="1"/>
        <v>0</v>
      </c>
    </row>
    <row r="47" spans="1:9" ht="24.75">
      <c r="A47" s="96">
        <v>44883</v>
      </c>
      <c r="B47" s="152" t="s">
        <v>203</v>
      </c>
      <c r="C47" s="144" t="s">
        <v>206</v>
      </c>
      <c r="D47" s="98"/>
      <c r="E47" s="145" t="str">
        <f t="shared" si="0"/>
        <v>Dev-1566</v>
      </c>
      <c r="F47" s="146">
        <v>20617.91</v>
      </c>
      <c r="G47" s="147"/>
      <c r="H47" s="151"/>
      <c r="I47" s="162">
        <f t="shared" si="1"/>
        <v>0</v>
      </c>
    </row>
    <row r="48" spans="1:9" ht="15">
      <c r="A48" s="96">
        <v>44883</v>
      </c>
      <c r="B48" s="153" t="s">
        <v>207</v>
      </c>
      <c r="C48" s="144" t="s">
        <v>208</v>
      </c>
      <c r="D48" s="98"/>
      <c r="E48" s="145" t="str">
        <f t="shared" si="0"/>
        <v>Dev-1573</v>
      </c>
      <c r="F48" s="146">
        <v>221600</v>
      </c>
      <c r="G48" s="147"/>
      <c r="H48" s="151"/>
      <c r="I48" s="162">
        <f t="shared" si="1"/>
        <v>0</v>
      </c>
    </row>
    <row r="49" spans="1:9" ht="15">
      <c r="A49" s="96">
        <v>44886</v>
      </c>
      <c r="B49" s="97" t="s">
        <v>209</v>
      </c>
      <c r="C49" s="144"/>
      <c r="D49" s="98">
        <v>538636804</v>
      </c>
      <c r="E49" s="145" t="str">
        <f t="shared" si="0"/>
        <v>538636804</v>
      </c>
      <c r="F49" s="146"/>
      <c r="G49" s="147"/>
      <c r="H49" s="151">
        <v>74540</v>
      </c>
      <c r="I49" s="162">
        <f t="shared" si="1"/>
        <v>74540</v>
      </c>
    </row>
    <row r="50" spans="1:9" ht="15">
      <c r="A50" s="96">
        <v>44886</v>
      </c>
      <c r="B50" s="97" t="s">
        <v>210</v>
      </c>
      <c r="C50" s="144"/>
      <c r="D50" s="98">
        <v>538636805</v>
      </c>
      <c r="E50" s="145" t="str">
        <f t="shared" si="0"/>
        <v>538636805</v>
      </c>
      <c r="F50" s="146"/>
      <c r="G50" s="147"/>
      <c r="H50" s="151">
        <v>8610</v>
      </c>
      <c r="I50" s="162">
        <f t="shared" si="1"/>
        <v>8610</v>
      </c>
    </row>
    <row r="51" spans="1:9" ht="15">
      <c r="A51" s="96">
        <v>44886</v>
      </c>
      <c r="B51" s="97" t="s">
        <v>211</v>
      </c>
      <c r="C51" s="144"/>
      <c r="D51" s="98">
        <v>538696806</v>
      </c>
      <c r="E51" s="145" t="str">
        <f t="shared" si="0"/>
        <v>538696806</v>
      </c>
      <c r="F51" s="146"/>
      <c r="G51" s="147"/>
      <c r="H51" s="151">
        <v>19606</v>
      </c>
      <c r="I51" s="162">
        <f t="shared" si="1"/>
        <v>19606</v>
      </c>
    </row>
    <row r="52" spans="1:9" ht="15">
      <c r="A52" s="96">
        <v>44886</v>
      </c>
      <c r="B52" s="149" t="s">
        <v>20</v>
      </c>
      <c r="C52" s="144"/>
      <c r="D52" s="98">
        <v>452400540162</v>
      </c>
      <c r="E52" s="145" t="str">
        <f t="shared" si="0"/>
        <v>452400540162</v>
      </c>
      <c r="F52" s="146"/>
      <c r="G52" s="147">
        <v>83839</v>
      </c>
      <c r="H52" s="151"/>
      <c r="I52" s="162">
        <f t="shared" si="1"/>
        <v>83839</v>
      </c>
    </row>
    <row r="53" spans="1:9" ht="15">
      <c r="A53" s="96">
        <v>44887</v>
      </c>
      <c r="B53" s="149" t="s">
        <v>103</v>
      </c>
      <c r="C53" s="144"/>
      <c r="D53" s="98">
        <v>452400430071</v>
      </c>
      <c r="E53" s="145" t="str">
        <f t="shared" si="0"/>
        <v>452400430071</v>
      </c>
      <c r="F53" s="146"/>
      <c r="G53" s="147">
        <v>26520</v>
      </c>
      <c r="H53" s="151"/>
      <c r="I53" s="162">
        <f t="shared" si="1"/>
        <v>26520</v>
      </c>
    </row>
    <row r="54" spans="1:9" ht="15">
      <c r="A54" s="96">
        <v>44887</v>
      </c>
      <c r="B54" s="153" t="s">
        <v>212</v>
      </c>
      <c r="C54" s="144" t="s">
        <v>213</v>
      </c>
      <c r="D54" s="98"/>
      <c r="E54" s="145" t="str">
        <f t="shared" si="0"/>
        <v>Dev-1584</v>
      </c>
      <c r="F54" s="146">
        <v>155002.46</v>
      </c>
      <c r="G54" s="147"/>
      <c r="H54" s="151"/>
      <c r="I54" s="162">
        <f t="shared" si="1"/>
        <v>0</v>
      </c>
    </row>
    <row r="55" spans="1:9" ht="15">
      <c r="A55" s="96">
        <v>44888</v>
      </c>
      <c r="B55" s="97" t="s">
        <v>214</v>
      </c>
      <c r="C55" s="144"/>
      <c r="D55" s="98">
        <v>538638993</v>
      </c>
      <c r="E55" s="145" t="str">
        <f t="shared" si="0"/>
        <v>538638993</v>
      </c>
      <c r="F55" s="146"/>
      <c r="G55" s="147"/>
      <c r="H55" s="151">
        <v>66882</v>
      </c>
      <c r="I55" s="162">
        <f t="shared" si="1"/>
        <v>66882</v>
      </c>
    </row>
    <row r="56" spans="1:9" ht="15">
      <c r="A56" s="96">
        <v>44888</v>
      </c>
      <c r="B56" s="97" t="s">
        <v>215</v>
      </c>
      <c r="C56" s="144"/>
      <c r="D56" s="98">
        <v>538638992</v>
      </c>
      <c r="E56" s="145" t="str">
        <f t="shared" si="0"/>
        <v>538638992</v>
      </c>
      <c r="F56" s="146"/>
      <c r="G56" s="147"/>
      <c r="H56" s="151">
        <v>84052</v>
      </c>
      <c r="I56" s="162">
        <f t="shared" si="1"/>
        <v>84052</v>
      </c>
    </row>
    <row r="57" spans="1:9" ht="15">
      <c r="A57" s="96">
        <v>44888</v>
      </c>
      <c r="B57" s="149" t="s">
        <v>216</v>
      </c>
      <c r="C57" s="144"/>
      <c r="D57" s="98">
        <v>20880470</v>
      </c>
      <c r="E57" s="145" t="str">
        <f t="shared" si="0"/>
        <v>20880470</v>
      </c>
      <c r="F57" s="146"/>
      <c r="G57" s="147">
        <v>177512</v>
      </c>
      <c r="H57" s="151"/>
      <c r="I57" s="162">
        <f t="shared" si="1"/>
        <v>177512</v>
      </c>
    </row>
    <row r="58" spans="1:9" ht="15">
      <c r="A58" s="96">
        <v>44888</v>
      </c>
      <c r="B58" s="149" t="s">
        <v>217</v>
      </c>
      <c r="C58" s="144"/>
      <c r="D58" s="98">
        <v>20880467</v>
      </c>
      <c r="E58" s="145" t="str">
        <f t="shared" si="0"/>
        <v>20880467</v>
      </c>
      <c r="F58" s="146"/>
      <c r="G58" s="147">
        <v>30276.7</v>
      </c>
      <c r="H58" s="151"/>
      <c r="I58" s="162">
        <f t="shared" si="1"/>
        <v>30276.7</v>
      </c>
    </row>
    <row r="59" spans="1:9" ht="15">
      <c r="A59" s="96">
        <v>44888</v>
      </c>
      <c r="B59" s="153" t="s">
        <v>218</v>
      </c>
      <c r="C59" s="144" t="s">
        <v>219</v>
      </c>
      <c r="D59" s="98"/>
      <c r="E59" s="145" t="str">
        <f t="shared" si="0"/>
        <v>Dev-1588</v>
      </c>
      <c r="F59" s="146">
        <v>3900</v>
      </c>
      <c r="G59" s="147"/>
      <c r="H59" s="151"/>
      <c r="I59" s="162">
        <f t="shared" si="1"/>
        <v>0</v>
      </c>
    </row>
    <row r="60" spans="1:9" ht="15">
      <c r="A60" s="96">
        <v>44888</v>
      </c>
      <c r="B60" s="153" t="s">
        <v>220</v>
      </c>
      <c r="C60" s="144" t="s">
        <v>221</v>
      </c>
      <c r="D60" s="98"/>
      <c r="E60" s="145" t="str">
        <f t="shared" si="0"/>
        <v>Dev-1590</v>
      </c>
      <c r="F60" s="146">
        <v>1652000</v>
      </c>
      <c r="G60" s="147"/>
      <c r="H60" s="151"/>
      <c r="I60" s="162">
        <f t="shared" si="1"/>
        <v>0</v>
      </c>
    </row>
    <row r="61" spans="1:9" ht="15">
      <c r="A61" s="96">
        <v>44889</v>
      </c>
      <c r="B61" s="153" t="s">
        <v>222</v>
      </c>
      <c r="C61" s="144"/>
      <c r="D61" s="98">
        <v>452400540129</v>
      </c>
      <c r="E61" s="145" t="str">
        <f t="shared" si="0"/>
        <v>452400540129</v>
      </c>
      <c r="F61" s="146"/>
      <c r="G61" s="147">
        <v>21808</v>
      </c>
      <c r="H61" s="151"/>
      <c r="I61" s="162">
        <f t="shared" si="1"/>
        <v>21808</v>
      </c>
    </row>
    <row r="62" spans="1:9" ht="15">
      <c r="A62" s="96">
        <v>44889</v>
      </c>
      <c r="B62" s="153" t="s">
        <v>143</v>
      </c>
      <c r="C62" s="144" t="s">
        <v>223</v>
      </c>
      <c r="D62" s="98"/>
      <c r="E62" s="145" t="str">
        <f t="shared" si="0"/>
        <v>Dev-1598</v>
      </c>
      <c r="F62" s="146">
        <v>358250</v>
      </c>
      <c r="G62" s="147"/>
      <c r="H62" s="151"/>
      <c r="I62" s="162">
        <f t="shared" si="1"/>
        <v>0</v>
      </c>
    </row>
    <row r="63" spans="1:9" ht="15">
      <c r="A63" s="96">
        <v>44889</v>
      </c>
      <c r="B63" s="153" t="s">
        <v>224</v>
      </c>
      <c r="C63" s="144" t="s">
        <v>225</v>
      </c>
      <c r="D63" s="98"/>
      <c r="E63" s="145" t="str">
        <f t="shared" si="0"/>
        <v>Dev-1600</v>
      </c>
      <c r="F63" s="146">
        <v>1105148.96</v>
      </c>
      <c r="G63" s="147"/>
      <c r="H63" s="151"/>
      <c r="I63" s="162">
        <f t="shared" si="1"/>
        <v>0</v>
      </c>
    </row>
    <row r="64" spans="1:9" ht="15">
      <c r="A64" s="96">
        <v>44889</v>
      </c>
      <c r="B64" s="153" t="s">
        <v>142</v>
      </c>
      <c r="C64" s="144" t="s">
        <v>226</v>
      </c>
      <c r="D64" s="98"/>
      <c r="E64" s="145" t="str">
        <f t="shared" si="0"/>
        <v>Dev-1602</v>
      </c>
      <c r="F64" s="146">
        <v>5685.69</v>
      </c>
      <c r="G64" s="147"/>
      <c r="H64" s="151"/>
      <c r="I64" s="162">
        <f t="shared" si="1"/>
        <v>0</v>
      </c>
    </row>
    <row r="65" spans="1:9" ht="15">
      <c r="A65" s="96">
        <v>44890</v>
      </c>
      <c r="B65" s="97" t="s">
        <v>227</v>
      </c>
      <c r="C65" s="144"/>
      <c r="D65" s="98">
        <v>4605299913</v>
      </c>
      <c r="E65" s="145" t="str">
        <f t="shared" si="0"/>
        <v>4605299913</v>
      </c>
      <c r="F65" s="148"/>
      <c r="G65" s="154"/>
      <c r="H65" s="155">
        <v>63625</v>
      </c>
      <c r="I65" s="162">
        <f t="shared" si="1"/>
        <v>63625</v>
      </c>
    </row>
    <row r="66" spans="1:9" ht="15">
      <c r="A66" s="96">
        <v>44890</v>
      </c>
      <c r="B66" s="97" t="s">
        <v>228</v>
      </c>
      <c r="C66" s="144"/>
      <c r="D66" s="98">
        <v>4605299914</v>
      </c>
      <c r="E66" s="145" t="str">
        <f t="shared" si="0"/>
        <v>4605299914</v>
      </c>
      <c r="F66" s="148"/>
      <c r="G66" s="154"/>
      <c r="H66" s="155">
        <v>68552</v>
      </c>
      <c r="I66" s="162">
        <f t="shared" si="1"/>
        <v>68552</v>
      </c>
    </row>
    <row r="67" spans="1:9" ht="15">
      <c r="A67" s="156">
        <v>44890</v>
      </c>
      <c r="B67" s="153" t="s">
        <v>18</v>
      </c>
      <c r="C67" s="144"/>
      <c r="D67" s="98">
        <v>4524004300004</v>
      </c>
      <c r="E67" s="145" t="str">
        <f t="shared" si="0"/>
        <v>4524004300004</v>
      </c>
      <c r="F67" s="148"/>
      <c r="G67" s="154">
        <v>3306349</v>
      </c>
      <c r="H67" s="155"/>
      <c r="I67" s="162">
        <f t="shared" si="1"/>
        <v>3306349</v>
      </c>
    </row>
    <row r="68" spans="1:9" ht="15">
      <c r="A68" s="156">
        <v>44890</v>
      </c>
      <c r="B68" s="153" t="s">
        <v>229</v>
      </c>
      <c r="C68" s="144" t="s">
        <v>230</v>
      </c>
      <c r="D68" s="98"/>
      <c r="E68" s="145" t="str">
        <f aca="true" t="shared" si="2" ref="E68:E81">CONCATENATE(C68,D68)</f>
        <v>Dev-1607</v>
      </c>
      <c r="F68" s="148">
        <v>317007</v>
      </c>
      <c r="G68" s="154"/>
      <c r="H68" s="155"/>
      <c r="I68" s="162">
        <f aca="true" t="shared" si="3" ref="I68:I81">G68+H68</f>
        <v>0</v>
      </c>
    </row>
    <row r="69" spans="1:9" ht="15">
      <c r="A69" s="156">
        <v>44890</v>
      </c>
      <c r="B69" s="153" t="s">
        <v>231</v>
      </c>
      <c r="C69" s="144" t="s">
        <v>232</v>
      </c>
      <c r="D69" s="98"/>
      <c r="E69" s="145" t="str">
        <f t="shared" si="2"/>
        <v>Dev-1612</v>
      </c>
      <c r="F69" s="154">
        <v>43721.46</v>
      </c>
      <c r="G69" s="154"/>
      <c r="H69" s="155"/>
      <c r="I69" s="162">
        <f t="shared" si="3"/>
        <v>0</v>
      </c>
    </row>
    <row r="70" spans="1:9" ht="15">
      <c r="A70" s="156">
        <v>44890</v>
      </c>
      <c r="B70" s="153" t="s">
        <v>233</v>
      </c>
      <c r="C70" s="144" t="s">
        <v>234</v>
      </c>
      <c r="D70" s="98"/>
      <c r="E70" s="145" t="str">
        <f t="shared" si="2"/>
        <v>Dev-1614</v>
      </c>
      <c r="F70" s="148">
        <v>11398.8</v>
      </c>
      <c r="G70" s="154"/>
      <c r="H70" s="155"/>
      <c r="I70" s="162">
        <f t="shared" si="3"/>
        <v>0</v>
      </c>
    </row>
    <row r="71" spans="1:9" ht="15">
      <c r="A71" s="96">
        <v>44893</v>
      </c>
      <c r="B71" s="97" t="s">
        <v>235</v>
      </c>
      <c r="C71" s="144"/>
      <c r="D71" s="98">
        <v>524980465</v>
      </c>
      <c r="E71" s="145" t="str">
        <f t="shared" si="2"/>
        <v>524980465</v>
      </c>
      <c r="F71" s="148"/>
      <c r="G71" s="154"/>
      <c r="H71" s="155">
        <v>30</v>
      </c>
      <c r="I71" s="162">
        <f t="shared" si="3"/>
        <v>30</v>
      </c>
    </row>
    <row r="72" spans="1:9" ht="15">
      <c r="A72" s="96">
        <v>44893</v>
      </c>
      <c r="B72" s="97" t="s">
        <v>236</v>
      </c>
      <c r="C72" s="144"/>
      <c r="D72" s="98">
        <v>524980468</v>
      </c>
      <c r="E72" s="145" t="str">
        <f t="shared" si="2"/>
        <v>524980468</v>
      </c>
      <c r="F72" s="148"/>
      <c r="G72" s="154"/>
      <c r="H72" s="155">
        <v>68093</v>
      </c>
      <c r="I72" s="162">
        <f t="shared" si="3"/>
        <v>68093</v>
      </c>
    </row>
    <row r="73" spans="1:9" ht="15">
      <c r="A73" s="96">
        <v>44893</v>
      </c>
      <c r="B73" s="97" t="s">
        <v>237</v>
      </c>
      <c r="C73" s="144"/>
      <c r="D73" s="98">
        <v>524980467</v>
      </c>
      <c r="E73" s="145" t="str">
        <f t="shared" si="2"/>
        <v>524980467</v>
      </c>
      <c r="F73" s="148"/>
      <c r="G73" s="154"/>
      <c r="H73" s="155">
        <v>8540</v>
      </c>
      <c r="I73" s="162">
        <f t="shared" si="3"/>
        <v>8540</v>
      </c>
    </row>
    <row r="74" spans="1:9" ht="15">
      <c r="A74" s="96">
        <v>44893</v>
      </c>
      <c r="B74" s="97" t="s">
        <v>238</v>
      </c>
      <c r="C74" s="144"/>
      <c r="D74" s="98">
        <v>524980466</v>
      </c>
      <c r="E74" s="145" t="str">
        <f t="shared" si="2"/>
        <v>524980466</v>
      </c>
      <c r="F74" s="148"/>
      <c r="G74" s="154"/>
      <c r="H74" s="155">
        <v>16125</v>
      </c>
      <c r="I74" s="162">
        <f t="shared" si="3"/>
        <v>16125</v>
      </c>
    </row>
    <row r="75" spans="1:9" ht="15">
      <c r="A75" s="96">
        <v>44893</v>
      </c>
      <c r="B75" s="97" t="s">
        <v>21</v>
      </c>
      <c r="C75" s="144"/>
      <c r="D75" s="98">
        <v>452400460002</v>
      </c>
      <c r="E75" s="145" t="str">
        <f t="shared" si="2"/>
        <v>452400460002</v>
      </c>
      <c r="F75" s="148"/>
      <c r="G75" s="154">
        <v>57080</v>
      </c>
      <c r="H75" s="155"/>
      <c r="I75" s="162">
        <f t="shared" si="3"/>
        <v>57080</v>
      </c>
    </row>
    <row r="76" spans="1:9" ht="15">
      <c r="A76" s="96">
        <v>44893</v>
      </c>
      <c r="B76" s="97" t="s">
        <v>239</v>
      </c>
      <c r="C76" s="144"/>
      <c r="D76" s="98">
        <v>452810050048</v>
      </c>
      <c r="E76" s="145" t="str">
        <f t="shared" si="2"/>
        <v>452810050048</v>
      </c>
      <c r="F76" s="148"/>
      <c r="G76" s="154">
        <v>6000</v>
      </c>
      <c r="H76" s="155"/>
      <c r="I76" s="162">
        <f t="shared" si="3"/>
        <v>6000</v>
      </c>
    </row>
    <row r="77" spans="1:9" ht="15">
      <c r="A77" s="96">
        <v>44893</v>
      </c>
      <c r="B77" s="97" t="s">
        <v>240</v>
      </c>
      <c r="C77" s="144" t="s">
        <v>241</v>
      </c>
      <c r="D77" s="98"/>
      <c r="E77" s="145" t="str">
        <f t="shared" si="2"/>
        <v>Dev-1625</v>
      </c>
      <c r="F77" s="148">
        <v>799693.53</v>
      </c>
      <c r="G77" s="154"/>
      <c r="H77" s="155"/>
      <c r="I77" s="162">
        <f t="shared" si="3"/>
        <v>0</v>
      </c>
    </row>
    <row r="78" spans="1:9" ht="15">
      <c r="A78" s="96">
        <v>44895</v>
      </c>
      <c r="B78" s="97" t="s">
        <v>242</v>
      </c>
      <c r="C78" s="144"/>
      <c r="D78" s="98">
        <v>538612372</v>
      </c>
      <c r="E78" s="145" t="str">
        <f t="shared" si="2"/>
        <v>538612372</v>
      </c>
      <c r="F78" s="148"/>
      <c r="G78" s="154"/>
      <c r="H78" s="155">
        <v>80720</v>
      </c>
      <c r="I78" s="162">
        <f t="shared" si="3"/>
        <v>80720</v>
      </c>
    </row>
    <row r="79" spans="1:9" ht="15">
      <c r="A79" s="96">
        <v>44895</v>
      </c>
      <c r="B79" s="97" t="s">
        <v>243</v>
      </c>
      <c r="C79" s="144"/>
      <c r="D79" s="98">
        <v>538612373</v>
      </c>
      <c r="E79" s="145" t="str">
        <f t="shared" si="2"/>
        <v>538612373</v>
      </c>
      <c r="F79" s="148"/>
      <c r="G79" s="154"/>
      <c r="H79" s="155">
        <v>65061</v>
      </c>
      <c r="I79" s="162">
        <f t="shared" si="3"/>
        <v>65061</v>
      </c>
    </row>
    <row r="80" spans="1:9" ht="15">
      <c r="A80" s="96">
        <v>44895</v>
      </c>
      <c r="B80" s="153" t="s">
        <v>84</v>
      </c>
      <c r="C80" s="144"/>
      <c r="D80" s="98">
        <v>452400510942</v>
      </c>
      <c r="E80" s="145" t="str">
        <f t="shared" si="2"/>
        <v>452400510942</v>
      </c>
      <c r="F80" s="148"/>
      <c r="G80" s="154">
        <v>4408</v>
      </c>
      <c r="H80" s="155"/>
      <c r="I80" s="162">
        <f t="shared" si="3"/>
        <v>4408</v>
      </c>
    </row>
    <row r="81" spans="1:9" ht="15">
      <c r="A81" s="96">
        <v>44895</v>
      </c>
      <c r="B81" s="153" t="s">
        <v>244</v>
      </c>
      <c r="C81" s="144" t="s">
        <v>245</v>
      </c>
      <c r="D81" s="157"/>
      <c r="E81" s="145" t="str">
        <f t="shared" si="2"/>
        <v>Dev-1640</v>
      </c>
      <c r="F81" s="148">
        <v>293717.15</v>
      </c>
      <c r="G81" s="154"/>
      <c r="H81" s="155"/>
      <c r="I81" s="162">
        <f t="shared" si="3"/>
        <v>0</v>
      </c>
    </row>
    <row r="82" spans="1:8" ht="15">
      <c r="A82" s="96"/>
      <c r="B82" s="153"/>
      <c r="C82" s="144"/>
      <c r="D82" s="98"/>
      <c r="E82" s="154"/>
      <c r="F82" s="148"/>
      <c r="G82" s="154"/>
      <c r="H82" s="155"/>
    </row>
    <row r="83" spans="1:8" ht="15">
      <c r="A83" s="96"/>
      <c r="B83" s="97"/>
      <c r="C83" s="113"/>
      <c r="D83" s="98"/>
      <c r="E83" s="154"/>
      <c r="F83" s="148"/>
      <c r="G83" s="154"/>
      <c r="H83" s="155"/>
    </row>
    <row r="84" spans="1:8" ht="15">
      <c r="A84" s="96"/>
      <c r="B84" s="158"/>
      <c r="C84" s="113"/>
      <c r="D84" s="98"/>
      <c r="E84" s="154"/>
      <c r="F84" s="148"/>
      <c r="G84" s="154"/>
      <c r="H84" s="155"/>
    </row>
    <row r="85" spans="1:8" ht="15">
      <c r="A85" s="137"/>
      <c r="B85" s="159"/>
      <c r="C85" s="113"/>
      <c r="D85" s="98"/>
      <c r="E85" s="154"/>
      <c r="F85" s="160"/>
      <c r="G85" s="154"/>
      <c r="H85" s="1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4" t="s">
        <v>30</v>
      </c>
      <c r="B1" s="184"/>
      <c r="C1" s="184"/>
      <c r="D1" s="184"/>
      <c r="E1" s="184"/>
      <c r="F1" s="184"/>
      <c r="G1" s="184"/>
      <c r="H1" s="184"/>
      <c r="I1" s="184"/>
    </row>
    <row r="2" spans="1:9" ht="15">
      <c r="A2" s="185" t="s">
        <v>31</v>
      </c>
      <c r="B2" s="185"/>
      <c r="C2" s="185"/>
      <c r="D2" s="185"/>
      <c r="E2" s="185"/>
      <c r="F2" s="185"/>
      <c r="G2" s="185"/>
      <c r="H2" s="185"/>
      <c r="I2" s="185"/>
    </row>
    <row r="3" spans="1:9" ht="12.75">
      <c r="A3" s="186" t="s">
        <v>10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86" t="s">
        <v>11</v>
      </c>
      <c r="B4" s="186"/>
      <c r="C4" s="186"/>
      <c r="D4" s="186"/>
      <c r="E4" s="186"/>
      <c r="F4" s="186"/>
      <c r="G4" s="186"/>
      <c r="H4" s="186"/>
      <c r="I4" s="186"/>
    </row>
    <row r="5" spans="1:9" ht="12.75">
      <c r="A5" s="187" t="s">
        <v>45</v>
      </c>
      <c r="B5" s="187"/>
      <c r="C5" s="187"/>
      <c r="D5" s="187"/>
      <c r="E5" s="187"/>
      <c r="F5" s="187"/>
      <c r="G5" s="187"/>
      <c r="H5" s="187"/>
      <c r="I5" s="187"/>
    </row>
    <row r="6" spans="1:9" ht="15" thickBot="1">
      <c r="A6" s="78">
        <v>44774</v>
      </c>
      <c r="B6" s="79"/>
      <c r="C6" s="80"/>
      <c r="D6" s="81"/>
      <c r="E6" s="79"/>
      <c r="F6" s="79"/>
      <c r="G6" s="79"/>
      <c r="H6" s="82"/>
      <c r="I6" s="79"/>
    </row>
    <row r="7" spans="1:9" ht="15">
      <c r="A7" s="83" t="s">
        <v>32</v>
      </c>
      <c r="B7" s="84" t="s">
        <v>33</v>
      </c>
      <c r="C7" s="188" t="s">
        <v>34</v>
      </c>
      <c r="D7" s="190" t="s">
        <v>35</v>
      </c>
      <c r="E7" s="191"/>
      <c r="F7" s="191"/>
      <c r="G7" s="192"/>
      <c r="H7" s="85" t="s">
        <v>36</v>
      </c>
      <c r="I7" s="86" t="s">
        <v>37</v>
      </c>
    </row>
    <row r="8" spans="1:9" ht="27" thickBot="1">
      <c r="A8" s="87" t="s">
        <v>38</v>
      </c>
      <c r="B8" s="88"/>
      <c r="C8" s="189"/>
      <c r="D8" s="89" t="s">
        <v>39</v>
      </c>
      <c r="E8" s="90" t="s">
        <v>40</v>
      </c>
      <c r="F8" s="91" t="s">
        <v>41</v>
      </c>
      <c r="G8" s="92" t="s">
        <v>42</v>
      </c>
      <c r="H8" s="93" t="s">
        <v>43</v>
      </c>
      <c r="I8" s="94"/>
    </row>
    <row r="9" spans="1:9" ht="15">
      <c r="A9" s="95">
        <v>44773</v>
      </c>
      <c r="B9" s="115" t="s">
        <v>44</v>
      </c>
      <c r="C9" s="116"/>
      <c r="D9" s="117"/>
      <c r="E9" s="118"/>
      <c r="F9" s="119"/>
      <c r="G9" s="119"/>
      <c r="H9" s="120"/>
      <c r="I9" s="121">
        <v>22887451.609999996</v>
      </c>
    </row>
    <row r="10" spans="1:9" ht="15">
      <c r="A10" s="96">
        <v>44774</v>
      </c>
      <c r="B10" s="97" t="s">
        <v>46</v>
      </c>
      <c r="C10" s="122"/>
      <c r="D10" s="123">
        <v>510506669</v>
      </c>
      <c r="E10" s="124"/>
      <c r="F10" s="125"/>
      <c r="G10" s="125"/>
      <c r="H10" s="126">
        <v>36890</v>
      </c>
      <c r="I10" s="124">
        <f>SUM(I9+G10+H10-F10-E10)</f>
        <v>22924341.609999996</v>
      </c>
    </row>
    <row r="11" spans="1:9" ht="15">
      <c r="A11" s="96">
        <v>44774</v>
      </c>
      <c r="B11" s="97" t="s">
        <v>47</v>
      </c>
      <c r="C11" s="122"/>
      <c r="D11" s="123">
        <v>510506670</v>
      </c>
      <c r="E11" s="124"/>
      <c r="F11" s="125"/>
      <c r="G11" s="125"/>
      <c r="H11" s="126">
        <v>17500</v>
      </c>
      <c r="I11" s="124">
        <f aca="true" t="shared" si="0" ref="I11:I74">SUM(I10+G11+H11-F11-E11)</f>
        <v>22941841.609999996</v>
      </c>
    </row>
    <row r="12" spans="1:9" ht="15">
      <c r="A12" s="96">
        <v>44774</v>
      </c>
      <c r="B12" s="97" t="s">
        <v>48</v>
      </c>
      <c r="C12" s="122"/>
      <c r="D12" s="123">
        <v>510506671</v>
      </c>
      <c r="E12" s="124"/>
      <c r="F12" s="125"/>
      <c r="G12" s="125"/>
      <c r="H12" s="126">
        <v>20460</v>
      </c>
      <c r="I12" s="124">
        <f t="shared" si="0"/>
        <v>22962301.609999996</v>
      </c>
    </row>
    <row r="13" spans="1:9" ht="15">
      <c r="A13" s="96">
        <v>44774</v>
      </c>
      <c r="B13" s="97" t="s">
        <v>49</v>
      </c>
      <c r="C13" s="122" t="s">
        <v>50</v>
      </c>
      <c r="D13" s="123"/>
      <c r="E13" s="124"/>
      <c r="F13" s="125">
        <v>40000</v>
      </c>
      <c r="G13" s="125"/>
      <c r="H13" s="126"/>
      <c r="I13" s="124">
        <f t="shared" si="0"/>
        <v>22922301.609999996</v>
      </c>
    </row>
    <row r="14" spans="1:9" ht="15">
      <c r="A14" s="96">
        <v>44774</v>
      </c>
      <c r="B14" s="97" t="s">
        <v>26</v>
      </c>
      <c r="C14" s="122" t="s">
        <v>51</v>
      </c>
      <c r="D14" s="123"/>
      <c r="E14" s="124"/>
      <c r="F14" s="125">
        <v>657880.22</v>
      </c>
      <c r="G14" s="125"/>
      <c r="H14" s="126"/>
      <c r="I14" s="124">
        <f t="shared" si="0"/>
        <v>22264421.389999997</v>
      </c>
    </row>
    <row r="15" spans="1:9" ht="15">
      <c r="A15" s="96">
        <v>44776</v>
      </c>
      <c r="B15" s="97" t="s">
        <v>52</v>
      </c>
      <c r="C15" s="122"/>
      <c r="D15" s="123">
        <v>510505139</v>
      </c>
      <c r="E15" s="124"/>
      <c r="F15" s="125"/>
      <c r="G15" s="125"/>
      <c r="H15" s="126">
        <v>139476</v>
      </c>
      <c r="I15" s="124">
        <f t="shared" si="0"/>
        <v>22403897.389999997</v>
      </c>
    </row>
    <row r="16" spans="1:9" ht="15">
      <c r="A16" s="96">
        <v>44776</v>
      </c>
      <c r="B16" s="97" t="s">
        <v>53</v>
      </c>
      <c r="C16" s="122"/>
      <c r="D16" s="123">
        <v>510505142</v>
      </c>
      <c r="E16" s="124"/>
      <c r="F16" s="125"/>
      <c r="G16" s="125"/>
      <c r="H16" s="126">
        <v>400</v>
      </c>
      <c r="I16" s="124">
        <f t="shared" si="0"/>
        <v>22404297.389999997</v>
      </c>
    </row>
    <row r="17" spans="1:9" ht="15">
      <c r="A17" s="96">
        <v>44776</v>
      </c>
      <c r="B17" s="97" t="s">
        <v>54</v>
      </c>
      <c r="C17" s="122"/>
      <c r="D17" s="123">
        <v>510505140</v>
      </c>
      <c r="E17" s="124"/>
      <c r="F17" s="125"/>
      <c r="G17" s="125"/>
      <c r="H17" s="126">
        <v>88107</v>
      </c>
      <c r="I17" s="124">
        <f t="shared" si="0"/>
        <v>22492404.389999997</v>
      </c>
    </row>
    <row r="18" spans="1:9" ht="15">
      <c r="A18" s="96">
        <v>44776</v>
      </c>
      <c r="B18" s="97" t="s">
        <v>24</v>
      </c>
      <c r="C18" s="122"/>
      <c r="D18" s="123">
        <v>20880476</v>
      </c>
      <c r="E18" s="124"/>
      <c r="F18" s="100"/>
      <c r="G18" s="125">
        <v>24280</v>
      </c>
      <c r="H18" s="126"/>
      <c r="I18" s="124">
        <f t="shared" si="0"/>
        <v>22516684.389999997</v>
      </c>
    </row>
    <row r="19" spans="1:9" ht="15">
      <c r="A19" s="96">
        <v>44776</v>
      </c>
      <c r="B19" s="97" t="s">
        <v>55</v>
      </c>
      <c r="C19" s="122" t="s">
        <v>56</v>
      </c>
      <c r="D19" s="123"/>
      <c r="E19" s="124"/>
      <c r="F19" s="127">
        <v>3900</v>
      </c>
      <c r="G19" s="125"/>
      <c r="H19" s="126"/>
      <c r="I19" s="124">
        <f t="shared" si="0"/>
        <v>22512784.389999997</v>
      </c>
    </row>
    <row r="20" spans="1:9" ht="15">
      <c r="A20" s="96">
        <v>44777</v>
      </c>
      <c r="B20" s="97" t="s">
        <v>57</v>
      </c>
      <c r="C20" s="122" t="s">
        <v>58</v>
      </c>
      <c r="D20" s="123"/>
      <c r="E20" s="124"/>
      <c r="F20" s="127">
        <v>956907.38</v>
      </c>
      <c r="G20" s="125"/>
      <c r="H20" s="126"/>
      <c r="I20" s="124">
        <f t="shared" si="0"/>
        <v>21555877.009999998</v>
      </c>
    </row>
    <row r="21" spans="1:9" ht="15">
      <c r="A21" s="96">
        <v>44778</v>
      </c>
      <c r="B21" s="97" t="s">
        <v>59</v>
      </c>
      <c r="C21" s="122"/>
      <c r="D21" s="123">
        <v>510504471</v>
      </c>
      <c r="E21" s="124"/>
      <c r="F21" s="125"/>
      <c r="G21" s="125"/>
      <c r="H21" s="126">
        <v>130033</v>
      </c>
      <c r="I21" s="124">
        <f t="shared" si="0"/>
        <v>21685910.009999998</v>
      </c>
    </row>
    <row r="22" spans="1:9" ht="15">
      <c r="A22" s="96">
        <v>44778</v>
      </c>
      <c r="B22" s="97" t="s">
        <v>60</v>
      </c>
      <c r="C22" s="122"/>
      <c r="D22" s="123">
        <v>510504470</v>
      </c>
      <c r="E22" s="124"/>
      <c r="F22" s="125"/>
      <c r="G22" s="125"/>
      <c r="H22" s="126">
        <v>62375</v>
      </c>
      <c r="I22" s="124">
        <f t="shared" si="0"/>
        <v>21748285.009999998</v>
      </c>
    </row>
    <row r="23" spans="1:9" ht="15">
      <c r="A23" s="96">
        <v>44778</v>
      </c>
      <c r="B23" s="97" t="s">
        <v>61</v>
      </c>
      <c r="C23" s="122"/>
      <c r="D23" s="123">
        <v>452400540133</v>
      </c>
      <c r="E23" s="124"/>
      <c r="F23" s="125"/>
      <c r="G23" s="125">
        <v>12258.4</v>
      </c>
      <c r="H23" s="126"/>
      <c r="I23" s="124">
        <f t="shared" si="0"/>
        <v>21760543.409999996</v>
      </c>
    </row>
    <row r="24" spans="1:9" ht="15">
      <c r="A24" s="96">
        <v>44781</v>
      </c>
      <c r="B24" s="97" t="s">
        <v>62</v>
      </c>
      <c r="C24" s="122"/>
      <c r="D24" s="123">
        <v>513605100</v>
      </c>
      <c r="E24" s="124"/>
      <c r="F24" s="125"/>
      <c r="G24" s="125"/>
      <c r="H24" s="126">
        <v>78398</v>
      </c>
      <c r="I24" s="124">
        <f t="shared" si="0"/>
        <v>21838941.409999996</v>
      </c>
    </row>
    <row r="25" spans="1:9" ht="15">
      <c r="A25" s="96">
        <v>44781</v>
      </c>
      <c r="B25" s="97" t="s">
        <v>63</v>
      </c>
      <c r="C25" s="122"/>
      <c r="D25" s="123">
        <v>513605098</v>
      </c>
      <c r="E25" s="124"/>
      <c r="F25" s="125"/>
      <c r="G25" s="125"/>
      <c r="H25" s="126">
        <v>14280</v>
      </c>
      <c r="I25" s="124">
        <f t="shared" si="0"/>
        <v>21853221.409999996</v>
      </c>
    </row>
    <row r="26" spans="1:9" ht="15">
      <c r="A26" s="96">
        <v>44781</v>
      </c>
      <c r="B26" s="97" t="s">
        <v>64</v>
      </c>
      <c r="C26" s="122"/>
      <c r="D26" s="123">
        <v>513605099</v>
      </c>
      <c r="E26" s="124"/>
      <c r="F26" s="125"/>
      <c r="G26" s="125"/>
      <c r="H26" s="126">
        <v>11590</v>
      </c>
      <c r="I26" s="124">
        <f t="shared" si="0"/>
        <v>21864811.409999996</v>
      </c>
    </row>
    <row r="27" spans="1:9" ht="15">
      <c r="A27" s="96">
        <v>44781</v>
      </c>
      <c r="B27" s="97" t="s">
        <v>65</v>
      </c>
      <c r="C27" s="122" t="s">
        <v>66</v>
      </c>
      <c r="D27" s="123"/>
      <c r="E27" s="124"/>
      <c r="F27" s="125">
        <v>679680</v>
      </c>
      <c r="G27" s="125"/>
      <c r="H27" s="126"/>
      <c r="I27" s="124">
        <f t="shared" si="0"/>
        <v>21185131.409999996</v>
      </c>
    </row>
    <row r="28" spans="1:9" ht="15">
      <c r="A28" s="96">
        <v>44781</v>
      </c>
      <c r="B28" s="97" t="s">
        <v>67</v>
      </c>
      <c r="C28" s="122" t="s">
        <v>68</v>
      </c>
      <c r="D28" s="123"/>
      <c r="E28" s="124"/>
      <c r="F28" s="125">
        <v>26355.3</v>
      </c>
      <c r="G28" s="125"/>
      <c r="H28" s="126"/>
      <c r="I28" s="124">
        <f t="shared" si="0"/>
        <v>21158776.109999996</v>
      </c>
    </row>
    <row r="29" spans="1:9" ht="15">
      <c r="A29" s="96">
        <v>44781</v>
      </c>
      <c r="B29" s="97" t="s">
        <v>27</v>
      </c>
      <c r="C29" s="122" t="s">
        <v>69</v>
      </c>
      <c r="D29" s="123"/>
      <c r="E29" s="124"/>
      <c r="F29" s="125">
        <v>2592</v>
      </c>
      <c r="G29" s="125"/>
      <c r="H29" s="126"/>
      <c r="I29" s="124">
        <f t="shared" si="0"/>
        <v>21156184.109999996</v>
      </c>
    </row>
    <row r="30" spans="1:9" ht="15">
      <c r="A30" s="96">
        <v>44783</v>
      </c>
      <c r="B30" s="97" t="s">
        <v>70</v>
      </c>
      <c r="C30" s="122"/>
      <c r="D30" s="123">
        <v>513605290</v>
      </c>
      <c r="E30" s="124"/>
      <c r="F30" s="125"/>
      <c r="G30" s="125"/>
      <c r="H30" s="126">
        <v>70400</v>
      </c>
      <c r="I30" s="124">
        <f t="shared" si="0"/>
        <v>21226584.109999996</v>
      </c>
    </row>
    <row r="31" spans="1:9" ht="15">
      <c r="A31" s="96">
        <v>44783</v>
      </c>
      <c r="B31" s="97" t="s">
        <v>71</v>
      </c>
      <c r="C31" s="122"/>
      <c r="D31" s="123">
        <v>513604514</v>
      </c>
      <c r="E31" s="124"/>
      <c r="F31" s="125"/>
      <c r="G31" s="125"/>
      <c r="H31" s="126">
        <v>85004</v>
      </c>
      <c r="I31" s="124">
        <f t="shared" si="0"/>
        <v>21311588.109999996</v>
      </c>
    </row>
    <row r="32" spans="1:9" ht="15">
      <c r="A32" s="96">
        <v>44783</v>
      </c>
      <c r="B32" s="97" t="s">
        <v>72</v>
      </c>
      <c r="C32" s="122"/>
      <c r="D32" s="123">
        <v>20880540</v>
      </c>
      <c r="E32" s="124"/>
      <c r="F32" s="125"/>
      <c r="G32" s="125">
        <v>7784</v>
      </c>
      <c r="H32" s="126"/>
      <c r="I32" s="124">
        <f t="shared" si="0"/>
        <v>21319372.109999996</v>
      </c>
    </row>
    <row r="33" spans="1:9" ht="15">
      <c r="A33" s="96">
        <v>44783</v>
      </c>
      <c r="B33" s="97" t="s">
        <v>28</v>
      </c>
      <c r="C33" s="122" t="s">
        <v>73</v>
      </c>
      <c r="D33" s="123"/>
      <c r="E33" s="124"/>
      <c r="F33" s="125">
        <v>15340</v>
      </c>
      <c r="G33" s="125"/>
      <c r="H33" s="126"/>
      <c r="I33" s="124">
        <f t="shared" si="0"/>
        <v>21304032.109999996</v>
      </c>
    </row>
    <row r="34" spans="1:9" ht="15">
      <c r="A34" s="96">
        <v>44784</v>
      </c>
      <c r="B34" s="97" t="s">
        <v>74</v>
      </c>
      <c r="C34" s="122"/>
      <c r="D34" s="123">
        <v>452400540138</v>
      </c>
      <c r="E34" s="124"/>
      <c r="F34" s="125"/>
      <c r="G34" s="125">
        <v>10260</v>
      </c>
      <c r="H34" s="126"/>
      <c r="I34" s="124">
        <f t="shared" si="0"/>
        <v>21314292.109999996</v>
      </c>
    </row>
    <row r="35" spans="1:9" ht="15">
      <c r="A35" s="96">
        <v>44784</v>
      </c>
      <c r="B35" s="97" t="s">
        <v>75</v>
      </c>
      <c r="C35" s="122" t="s">
        <v>76</v>
      </c>
      <c r="D35" s="123"/>
      <c r="E35" s="124"/>
      <c r="F35" s="125">
        <v>59000</v>
      </c>
      <c r="G35" s="125"/>
      <c r="H35" s="126"/>
      <c r="I35" s="124">
        <f t="shared" si="0"/>
        <v>21255292.109999996</v>
      </c>
    </row>
    <row r="36" spans="1:9" ht="15">
      <c r="A36" s="96">
        <v>44784</v>
      </c>
      <c r="B36" s="97" t="s">
        <v>77</v>
      </c>
      <c r="C36" s="122" t="s">
        <v>78</v>
      </c>
      <c r="D36" s="123"/>
      <c r="E36" s="124"/>
      <c r="F36" s="125">
        <v>66460</v>
      </c>
      <c r="G36" s="125"/>
      <c r="H36" s="126"/>
      <c r="I36" s="124">
        <f t="shared" si="0"/>
        <v>21188832.109999996</v>
      </c>
    </row>
    <row r="37" spans="1:9" ht="15">
      <c r="A37" s="96">
        <v>44785</v>
      </c>
      <c r="B37" s="97" t="s">
        <v>79</v>
      </c>
      <c r="C37" s="122"/>
      <c r="D37" s="123">
        <v>513607753</v>
      </c>
      <c r="E37" s="124"/>
      <c r="F37" s="125"/>
      <c r="G37" s="125"/>
      <c r="H37" s="126">
        <v>67549</v>
      </c>
      <c r="I37" s="124">
        <f t="shared" si="0"/>
        <v>21256381.109999996</v>
      </c>
    </row>
    <row r="38" spans="1:9" ht="15">
      <c r="A38" s="96">
        <v>44785</v>
      </c>
      <c r="B38" s="97" t="s">
        <v>80</v>
      </c>
      <c r="C38" s="122"/>
      <c r="D38" s="123">
        <v>513607752</v>
      </c>
      <c r="E38" s="124"/>
      <c r="F38" s="125"/>
      <c r="G38" s="125"/>
      <c r="H38" s="126">
        <v>78098</v>
      </c>
      <c r="I38" s="124">
        <f t="shared" si="0"/>
        <v>21334479.109999996</v>
      </c>
    </row>
    <row r="39" spans="1:9" ht="15">
      <c r="A39" s="96">
        <v>44785</v>
      </c>
      <c r="B39" s="97" t="s">
        <v>81</v>
      </c>
      <c r="C39" s="122"/>
      <c r="D39" s="123">
        <v>513607969</v>
      </c>
      <c r="E39" s="124"/>
      <c r="F39" s="125"/>
      <c r="G39" s="125"/>
      <c r="H39" s="126">
        <v>92972</v>
      </c>
      <c r="I39" s="124">
        <f t="shared" si="0"/>
        <v>21427451.109999996</v>
      </c>
    </row>
    <row r="40" spans="1:9" ht="15">
      <c r="A40" s="96">
        <v>44788</v>
      </c>
      <c r="B40" s="97" t="s">
        <v>82</v>
      </c>
      <c r="C40" s="122"/>
      <c r="D40" s="123">
        <v>513607971</v>
      </c>
      <c r="E40" s="124"/>
      <c r="F40" s="125"/>
      <c r="G40" s="125"/>
      <c r="H40" s="126">
        <v>10710</v>
      </c>
      <c r="I40" s="124">
        <f t="shared" si="0"/>
        <v>21438161.109999996</v>
      </c>
    </row>
    <row r="41" spans="1:9" ht="15">
      <c r="A41" s="96">
        <v>44788</v>
      </c>
      <c r="B41" s="97" t="s">
        <v>83</v>
      </c>
      <c r="C41" s="122"/>
      <c r="D41" s="123">
        <v>513607970</v>
      </c>
      <c r="E41" s="124"/>
      <c r="F41" s="125"/>
      <c r="G41" s="125"/>
      <c r="H41" s="126">
        <v>17140</v>
      </c>
      <c r="I41" s="124">
        <f t="shared" si="0"/>
        <v>21455301.109999996</v>
      </c>
    </row>
    <row r="42" spans="1:9" ht="15">
      <c r="A42" s="96">
        <v>44788</v>
      </c>
      <c r="B42" s="97" t="s">
        <v>84</v>
      </c>
      <c r="C42" s="122"/>
      <c r="D42" s="123">
        <v>452400510015</v>
      </c>
      <c r="E42" s="124"/>
      <c r="F42" s="125"/>
      <c r="G42" s="125">
        <v>10148</v>
      </c>
      <c r="H42" s="126"/>
      <c r="I42" s="124">
        <f t="shared" si="0"/>
        <v>21465449.109999996</v>
      </c>
    </row>
    <row r="43" spans="1:9" ht="15">
      <c r="A43" s="96">
        <v>44788</v>
      </c>
      <c r="B43" s="97" t="s">
        <v>25</v>
      </c>
      <c r="C43" s="122" t="s">
        <v>85</v>
      </c>
      <c r="D43" s="123"/>
      <c r="E43" s="124"/>
      <c r="F43" s="125">
        <v>31648.67</v>
      </c>
      <c r="G43" s="125"/>
      <c r="H43" s="126"/>
      <c r="I43" s="124">
        <f t="shared" si="0"/>
        <v>21433800.439999994</v>
      </c>
    </row>
    <row r="44" spans="1:9" ht="15">
      <c r="A44" s="96">
        <v>44788</v>
      </c>
      <c r="B44" s="97" t="s">
        <v>86</v>
      </c>
      <c r="C44" s="122" t="s">
        <v>87</v>
      </c>
      <c r="D44" s="123"/>
      <c r="E44" s="124"/>
      <c r="F44" s="125">
        <v>1652000</v>
      </c>
      <c r="G44" s="125"/>
      <c r="H44" s="126"/>
      <c r="I44" s="124">
        <f t="shared" si="0"/>
        <v>19781800.439999994</v>
      </c>
    </row>
    <row r="45" spans="1:9" ht="15">
      <c r="A45" s="96">
        <v>44790</v>
      </c>
      <c r="B45" s="97" t="s">
        <v>88</v>
      </c>
      <c r="C45" s="122"/>
      <c r="D45" s="123">
        <v>513636600</v>
      </c>
      <c r="E45" s="124"/>
      <c r="F45" s="125"/>
      <c r="G45" s="125"/>
      <c r="H45" s="126">
        <v>82196</v>
      </c>
      <c r="I45" s="124">
        <f t="shared" si="0"/>
        <v>19863996.439999994</v>
      </c>
    </row>
    <row r="46" spans="1:9" ht="15">
      <c r="A46" s="96">
        <v>44790</v>
      </c>
      <c r="B46" s="97" t="s">
        <v>89</v>
      </c>
      <c r="C46" s="122"/>
      <c r="D46" s="123">
        <v>513636601</v>
      </c>
      <c r="E46" s="124"/>
      <c r="F46" s="125"/>
      <c r="G46" s="125"/>
      <c r="H46" s="126">
        <v>14880</v>
      </c>
      <c r="I46" s="124">
        <f t="shared" si="0"/>
        <v>19878876.439999994</v>
      </c>
    </row>
    <row r="47" spans="1:9" ht="15">
      <c r="A47" s="96">
        <v>44790</v>
      </c>
      <c r="B47" s="97" t="s">
        <v>16</v>
      </c>
      <c r="C47" s="122"/>
      <c r="D47" s="123">
        <v>4524000430003</v>
      </c>
      <c r="E47" s="124"/>
      <c r="F47" s="125"/>
      <c r="G47" s="125">
        <v>976697.2</v>
      </c>
      <c r="H47" s="126"/>
      <c r="I47" s="124">
        <f t="shared" si="0"/>
        <v>20855573.639999993</v>
      </c>
    </row>
    <row r="48" spans="1:9" ht="15">
      <c r="A48" s="96">
        <v>44790</v>
      </c>
      <c r="B48" s="97" t="s">
        <v>28</v>
      </c>
      <c r="C48" s="122" t="s">
        <v>90</v>
      </c>
      <c r="D48" s="123"/>
      <c r="E48" s="124"/>
      <c r="F48" s="125">
        <v>58646</v>
      </c>
      <c r="G48" s="125"/>
      <c r="H48" s="126"/>
      <c r="I48" s="124">
        <f t="shared" si="0"/>
        <v>20796927.639999993</v>
      </c>
    </row>
    <row r="49" spans="1:9" ht="15">
      <c r="A49" s="96">
        <v>44790</v>
      </c>
      <c r="B49" s="97" t="s">
        <v>91</v>
      </c>
      <c r="C49" s="122" t="s">
        <v>92</v>
      </c>
      <c r="D49" s="123"/>
      <c r="E49" s="124"/>
      <c r="F49" s="125">
        <v>4730</v>
      </c>
      <c r="G49" s="125"/>
      <c r="H49" s="126"/>
      <c r="I49" s="124">
        <f t="shared" si="0"/>
        <v>20792197.639999993</v>
      </c>
    </row>
    <row r="50" spans="1:9" ht="15">
      <c r="A50" s="96">
        <v>44790</v>
      </c>
      <c r="B50" s="97" t="s">
        <v>93</v>
      </c>
      <c r="C50" s="122" t="s">
        <v>94</v>
      </c>
      <c r="D50" s="123"/>
      <c r="E50" s="124"/>
      <c r="F50" s="125">
        <v>67112.5</v>
      </c>
      <c r="G50" s="125"/>
      <c r="H50" s="126"/>
      <c r="I50" s="124">
        <f t="shared" si="0"/>
        <v>20725085.139999993</v>
      </c>
    </row>
    <row r="51" spans="1:9" ht="15">
      <c r="A51" s="96">
        <v>44792</v>
      </c>
      <c r="B51" s="97" t="s">
        <v>95</v>
      </c>
      <c r="C51" s="122"/>
      <c r="D51" s="123">
        <v>513636365</v>
      </c>
      <c r="E51" s="128"/>
      <c r="F51" s="125"/>
      <c r="G51" s="129"/>
      <c r="H51" s="126">
        <v>91465</v>
      </c>
      <c r="I51" s="124">
        <f t="shared" si="0"/>
        <v>20816550.139999993</v>
      </c>
    </row>
    <row r="52" spans="1:9" ht="15">
      <c r="A52" s="96">
        <v>44792</v>
      </c>
      <c r="B52" s="97" t="s">
        <v>96</v>
      </c>
      <c r="C52" s="122"/>
      <c r="D52" s="98">
        <v>513636364</v>
      </c>
      <c r="E52" s="128"/>
      <c r="F52" s="125"/>
      <c r="G52" s="129"/>
      <c r="H52" s="126">
        <v>64068</v>
      </c>
      <c r="I52" s="124">
        <f t="shared" si="0"/>
        <v>20880618.139999993</v>
      </c>
    </row>
    <row r="53" spans="1:9" ht="15">
      <c r="A53" s="96">
        <v>44792</v>
      </c>
      <c r="B53" s="97" t="s">
        <v>97</v>
      </c>
      <c r="C53" s="122"/>
      <c r="D53" s="123">
        <v>20880451</v>
      </c>
      <c r="E53" s="128"/>
      <c r="F53" s="125"/>
      <c r="G53" s="125">
        <v>32800</v>
      </c>
      <c r="H53" s="126"/>
      <c r="I53" s="124">
        <f t="shared" si="0"/>
        <v>20913418.139999993</v>
      </c>
    </row>
    <row r="54" spans="1:9" ht="15">
      <c r="A54" s="96">
        <v>44795</v>
      </c>
      <c r="B54" s="97" t="s">
        <v>98</v>
      </c>
      <c r="C54" s="122"/>
      <c r="D54" s="123">
        <v>513608261</v>
      </c>
      <c r="E54" s="128"/>
      <c r="F54" s="125"/>
      <c r="G54" s="129"/>
      <c r="H54" s="126">
        <v>59861</v>
      </c>
      <c r="I54" s="124">
        <f t="shared" si="0"/>
        <v>20973279.139999993</v>
      </c>
    </row>
    <row r="55" spans="1:9" ht="15">
      <c r="A55" s="96">
        <v>44795</v>
      </c>
      <c r="B55" s="97" t="s">
        <v>99</v>
      </c>
      <c r="C55" s="122"/>
      <c r="D55" s="123">
        <v>513608259</v>
      </c>
      <c r="E55" s="128"/>
      <c r="F55" s="125"/>
      <c r="G55" s="129"/>
      <c r="H55" s="126">
        <v>12070</v>
      </c>
      <c r="I55" s="124">
        <f t="shared" si="0"/>
        <v>20985349.139999993</v>
      </c>
    </row>
    <row r="56" spans="1:9" ht="15">
      <c r="A56" s="96">
        <v>44795</v>
      </c>
      <c r="B56" s="97" t="s">
        <v>100</v>
      </c>
      <c r="C56" s="122"/>
      <c r="D56" s="123">
        <v>513608260</v>
      </c>
      <c r="E56" s="128"/>
      <c r="F56" s="125"/>
      <c r="G56" s="129"/>
      <c r="H56" s="126">
        <v>12450</v>
      </c>
      <c r="I56" s="124">
        <f t="shared" si="0"/>
        <v>20997799.139999993</v>
      </c>
    </row>
    <row r="57" spans="1:9" ht="15">
      <c r="A57" s="96">
        <v>44795</v>
      </c>
      <c r="B57" s="97" t="s">
        <v>20</v>
      </c>
      <c r="C57" s="122"/>
      <c r="D57" s="123">
        <v>452400540119</v>
      </c>
      <c r="E57" s="128"/>
      <c r="F57" s="125"/>
      <c r="G57" s="125">
        <v>76729</v>
      </c>
      <c r="H57" s="126"/>
      <c r="I57" s="124">
        <f t="shared" si="0"/>
        <v>21074528.139999993</v>
      </c>
    </row>
    <row r="58" spans="1:9" ht="15">
      <c r="A58" s="96">
        <v>44795</v>
      </c>
      <c r="B58" s="97" t="s">
        <v>101</v>
      </c>
      <c r="C58" s="122" t="s">
        <v>102</v>
      </c>
      <c r="D58" s="123"/>
      <c r="E58" s="128"/>
      <c r="F58" s="125">
        <v>74000</v>
      </c>
      <c r="G58" s="125"/>
      <c r="H58" s="126"/>
      <c r="I58" s="124">
        <f t="shared" si="0"/>
        <v>21000528.139999993</v>
      </c>
    </row>
    <row r="59" spans="1:9" ht="15">
      <c r="A59" s="96">
        <v>44796</v>
      </c>
      <c r="B59" s="97" t="s">
        <v>103</v>
      </c>
      <c r="C59" s="122"/>
      <c r="D59" s="123">
        <v>452400430007</v>
      </c>
      <c r="E59" s="128"/>
      <c r="F59" s="125"/>
      <c r="G59" s="125">
        <v>18080</v>
      </c>
      <c r="H59" s="126"/>
      <c r="I59" s="124">
        <f>SUM(I58+G59+H59-F59-E59)</f>
        <v>21018608.139999993</v>
      </c>
    </row>
    <row r="60" spans="1:9" ht="15">
      <c r="A60" s="96">
        <v>44796</v>
      </c>
      <c r="B60" s="97" t="s">
        <v>86</v>
      </c>
      <c r="C60" s="122" t="s">
        <v>104</v>
      </c>
      <c r="D60" s="123"/>
      <c r="E60" s="128"/>
      <c r="F60" s="125">
        <v>976001.6</v>
      </c>
      <c r="G60" s="125"/>
      <c r="H60" s="126"/>
      <c r="I60" s="124">
        <f t="shared" si="0"/>
        <v>20042606.53999999</v>
      </c>
    </row>
    <row r="61" spans="1:9" ht="15">
      <c r="A61" s="96">
        <v>44796</v>
      </c>
      <c r="B61" s="97" t="s">
        <v>105</v>
      </c>
      <c r="C61" s="122" t="s">
        <v>106</v>
      </c>
      <c r="D61" s="123"/>
      <c r="E61" s="128"/>
      <c r="F61" s="125">
        <v>424835.4</v>
      </c>
      <c r="G61" s="125"/>
      <c r="H61" s="126"/>
      <c r="I61" s="124">
        <f t="shared" si="0"/>
        <v>19617771.139999993</v>
      </c>
    </row>
    <row r="62" spans="1:9" ht="15">
      <c r="A62" s="96">
        <v>44796</v>
      </c>
      <c r="B62" s="97" t="s">
        <v>107</v>
      </c>
      <c r="C62" s="122" t="s">
        <v>108</v>
      </c>
      <c r="D62" s="123"/>
      <c r="E62" s="128"/>
      <c r="F62" s="125">
        <v>68440</v>
      </c>
      <c r="G62" s="125"/>
      <c r="H62" s="126"/>
      <c r="I62" s="124">
        <f t="shared" si="0"/>
        <v>19549331.139999993</v>
      </c>
    </row>
    <row r="63" spans="1:9" ht="15">
      <c r="A63" s="96">
        <v>44797</v>
      </c>
      <c r="B63" s="97" t="s">
        <v>109</v>
      </c>
      <c r="C63" s="122"/>
      <c r="D63" s="123">
        <v>513639402</v>
      </c>
      <c r="E63" s="128"/>
      <c r="F63" s="125"/>
      <c r="G63" s="129"/>
      <c r="H63" s="126">
        <v>79324</v>
      </c>
      <c r="I63" s="124">
        <f t="shared" si="0"/>
        <v>19628655.139999993</v>
      </c>
    </row>
    <row r="64" spans="1:9" ht="15">
      <c r="A64" s="96">
        <v>44797</v>
      </c>
      <c r="B64" s="97" t="s">
        <v>110</v>
      </c>
      <c r="C64" s="122"/>
      <c r="D64" s="123">
        <v>513639401</v>
      </c>
      <c r="E64" s="128"/>
      <c r="F64" s="125"/>
      <c r="G64" s="125"/>
      <c r="H64" s="126">
        <v>107883</v>
      </c>
      <c r="I64" s="124">
        <f t="shared" si="0"/>
        <v>19736538.139999993</v>
      </c>
    </row>
    <row r="65" spans="1:9" ht="15">
      <c r="A65" s="96">
        <v>44797</v>
      </c>
      <c r="B65" s="97" t="s">
        <v>18</v>
      </c>
      <c r="C65" s="122"/>
      <c r="D65" s="123">
        <v>452400430004</v>
      </c>
      <c r="E65" s="128"/>
      <c r="F65" s="125"/>
      <c r="G65" s="125">
        <v>5910602.98</v>
      </c>
      <c r="H65" s="126"/>
      <c r="I65" s="124">
        <f t="shared" si="0"/>
        <v>25647141.119999994</v>
      </c>
    </row>
    <row r="66" spans="1:9" ht="15">
      <c r="A66" s="96">
        <v>44797</v>
      </c>
      <c r="B66" s="97" t="s">
        <v>111</v>
      </c>
      <c r="C66" s="122" t="s">
        <v>112</v>
      </c>
      <c r="D66" s="123"/>
      <c r="E66" s="124"/>
      <c r="F66" s="125">
        <v>151968.66</v>
      </c>
      <c r="G66" s="125"/>
      <c r="H66" s="126"/>
      <c r="I66" s="124">
        <f t="shared" si="0"/>
        <v>25495172.459999993</v>
      </c>
    </row>
    <row r="67" spans="1:9" ht="15">
      <c r="A67" s="96">
        <v>44799</v>
      </c>
      <c r="B67" s="97" t="s">
        <v>113</v>
      </c>
      <c r="C67" s="122"/>
      <c r="D67" s="123">
        <v>513609096</v>
      </c>
      <c r="E67" s="124"/>
      <c r="F67" s="125"/>
      <c r="G67" s="125"/>
      <c r="H67" s="126">
        <v>105717</v>
      </c>
      <c r="I67" s="124">
        <f t="shared" si="0"/>
        <v>25600889.459999993</v>
      </c>
    </row>
    <row r="68" spans="1:9" ht="15">
      <c r="A68" s="96">
        <v>44799</v>
      </c>
      <c r="B68" s="97" t="s">
        <v>114</v>
      </c>
      <c r="C68" s="122"/>
      <c r="D68" s="123">
        <v>513609095</v>
      </c>
      <c r="E68" s="124"/>
      <c r="F68" s="125"/>
      <c r="G68" s="125"/>
      <c r="H68" s="126">
        <v>112877</v>
      </c>
      <c r="I68" s="124">
        <f t="shared" si="0"/>
        <v>25713766.459999993</v>
      </c>
    </row>
    <row r="69" spans="1:9" ht="15">
      <c r="A69" s="96">
        <v>44802</v>
      </c>
      <c r="B69" s="97" t="s">
        <v>115</v>
      </c>
      <c r="C69" s="122"/>
      <c r="D69" s="123">
        <v>513611136</v>
      </c>
      <c r="E69" s="128"/>
      <c r="F69" s="125"/>
      <c r="G69" s="129"/>
      <c r="H69" s="126">
        <v>67975</v>
      </c>
      <c r="I69" s="124">
        <f t="shared" si="0"/>
        <v>25781741.459999993</v>
      </c>
    </row>
    <row r="70" spans="1:9" ht="15">
      <c r="A70" s="96">
        <v>44802</v>
      </c>
      <c r="B70" s="97" t="s">
        <v>116</v>
      </c>
      <c r="C70" s="122"/>
      <c r="D70" s="123">
        <v>513611135</v>
      </c>
      <c r="E70" s="124"/>
      <c r="F70" s="125"/>
      <c r="G70" s="125"/>
      <c r="H70" s="126">
        <v>16100</v>
      </c>
      <c r="I70" s="124">
        <f t="shared" si="0"/>
        <v>25797841.459999993</v>
      </c>
    </row>
    <row r="71" spans="1:9" ht="15">
      <c r="A71" s="96">
        <v>44802</v>
      </c>
      <c r="B71" s="97" t="s">
        <v>117</v>
      </c>
      <c r="C71" s="122"/>
      <c r="D71" s="123">
        <v>513611134</v>
      </c>
      <c r="E71" s="124"/>
      <c r="F71" s="125"/>
      <c r="G71" s="125"/>
      <c r="H71" s="126">
        <v>12910</v>
      </c>
      <c r="I71" s="124">
        <f t="shared" si="0"/>
        <v>25810751.459999993</v>
      </c>
    </row>
    <row r="72" spans="1:9" ht="15">
      <c r="A72" s="96">
        <v>44802</v>
      </c>
      <c r="B72" s="97" t="s">
        <v>118</v>
      </c>
      <c r="C72" s="122"/>
      <c r="D72" s="123">
        <v>20880454</v>
      </c>
      <c r="E72" s="124"/>
      <c r="F72" s="125"/>
      <c r="G72" s="125">
        <v>29734</v>
      </c>
      <c r="H72" s="126"/>
      <c r="I72" s="124">
        <f t="shared" si="0"/>
        <v>25840485.459999993</v>
      </c>
    </row>
    <row r="73" spans="1:9" ht="15">
      <c r="A73" s="96">
        <v>44802</v>
      </c>
      <c r="B73" s="97" t="s">
        <v>23</v>
      </c>
      <c r="C73" s="122"/>
      <c r="D73" s="123">
        <v>20880453</v>
      </c>
      <c r="E73" s="124"/>
      <c r="F73" s="125"/>
      <c r="G73" s="125">
        <v>18550</v>
      </c>
      <c r="H73" s="126"/>
      <c r="I73" s="124">
        <f t="shared" si="0"/>
        <v>25859035.459999993</v>
      </c>
    </row>
    <row r="74" spans="1:9" ht="15">
      <c r="A74" s="96">
        <v>44802</v>
      </c>
      <c r="B74" s="97" t="s">
        <v>22</v>
      </c>
      <c r="C74" s="122"/>
      <c r="D74" s="123">
        <v>20880452</v>
      </c>
      <c r="E74" s="124"/>
      <c r="F74" s="125"/>
      <c r="G74" s="125">
        <v>211788</v>
      </c>
      <c r="H74" s="126"/>
      <c r="I74" s="124">
        <f t="shared" si="0"/>
        <v>26070823.459999993</v>
      </c>
    </row>
    <row r="75" spans="1:9" ht="15">
      <c r="A75" s="96">
        <v>44802</v>
      </c>
      <c r="B75" s="97" t="s">
        <v>119</v>
      </c>
      <c r="C75" s="122" t="s">
        <v>120</v>
      </c>
      <c r="D75" s="123"/>
      <c r="E75" s="124"/>
      <c r="F75" s="125">
        <v>156043.27</v>
      </c>
      <c r="G75" s="125"/>
      <c r="H75" s="126"/>
      <c r="I75" s="124">
        <f aca="true" t="shared" si="1" ref="I75:I98">SUM(I74+G75+H75-F75-E75)</f>
        <v>25914780.189999994</v>
      </c>
    </row>
    <row r="76" spans="1:9" ht="15">
      <c r="A76" s="101">
        <v>44802</v>
      </c>
      <c r="B76" s="102" t="s">
        <v>121</v>
      </c>
      <c r="C76" s="103" t="s">
        <v>29</v>
      </c>
      <c r="D76" s="104"/>
      <c r="E76" s="105"/>
      <c r="F76" s="106">
        <v>-227740</v>
      </c>
      <c r="G76" s="125"/>
      <c r="H76" s="126"/>
      <c r="I76" s="124">
        <f t="shared" si="1"/>
        <v>26142520.189999994</v>
      </c>
    </row>
    <row r="77" spans="1:9" ht="15">
      <c r="A77" s="96">
        <v>44802</v>
      </c>
      <c r="B77" s="97" t="s">
        <v>86</v>
      </c>
      <c r="C77" s="122" t="s">
        <v>122</v>
      </c>
      <c r="D77" s="123"/>
      <c r="E77" s="124"/>
      <c r="F77" s="125">
        <v>227740</v>
      </c>
      <c r="G77" s="125"/>
      <c r="H77" s="126"/>
      <c r="I77" s="124">
        <f t="shared" si="1"/>
        <v>25914780.189999994</v>
      </c>
    </row>
    <row r="78" spans="1:9" ht="15">
      <c r="A78" s="96">
        <v>44802</v>
      </c>
      <c r="B78" s="97" t="s">
        <v>86</v>
      </c>
      <c r="C78" s="122" t="s">
        <v>123</v>
      </c>
      <c r="D78" s="123"/>
      <c r="E78" s="124"/>
      <c r="F78" s="125">
        <v>455480</v>
      </c>
      <c r="G78" s="125"/>
      <c r="H78" s="126"/>
      <c r="I78" s="124">
        <f t="shared" si="1"/>
        <v>25459300.189999994</v>
      </c>
    </row>
    <row r="79" spans="1:9" ht="15">
      <c r="A79" s="96">
        <v>44802</v>
      </c>
      <c r="B79" s="97" t="s">
        <v>107</v>
      </c>
      <c r="C79" s="122" t="s">
        <v>124</v>
      </c>
      <c r="D79" s="123"/>
      <c r="E79" s="124"/>
      <c r="F79" s="125">
        <v>32450</v>
      </c>
      <c r="G79" s="125"/>
      <c r="H79" s="126"/>
      <c r="I79" s="124">
        <f t="shared" si="1"/>
        <v>25426850.189999994</v>
      </c>
    </row>
    <row r="80" spans="1:9" ht="15">
      <c r="A80" s="96">
        <v>44802</v>
      </c>
      <c r="B80" s="97" t="s">
        <v>107</v>
      </c>
      <c r="C80" s="122" t="s">
        <v>125</v>
      </c>
      <c r="D80" s="123"/>
      <c r="E80" s="124"/>
      <c r="F80" s="125">
        <v>45925.6</v>
      </c>
      <c r="G80" s="125"/>
      <c r="H80" s="126"/>
      <c r="I80" s="124">
        <f t="shared" si="1"/>
        <v>25380924.589999992</v>
      </c>
    </row>
    <row r="81" spans="1:9" ht="15">
      <c r="A81" s="96">
        <v>44802</v>
      </c>
      <c r="B81" s="97" t="s">
        <v>126</v>
      </c>
      <c r="C81" s="122" t="s">
        <v>127</v>
      </c>
      <c r="D81" s="123"/>
      <c r="E81" s="124"/>
      <c r="F81" s="125">
        <v>600000</v>
      </c>
      <c r="G81" s="125"/>
      <c r="H81" s="126"/>
      <c r="I81" s="124">
        <f t="shared" si="1"/>
        <v>24780924.589999992</v>
      </c>
    </row>
    <row r="82" spans="1:9" ht="15">
      <c r="A82" s="96">
        <v>44802</v>
      </c>
      <c r="B82" s="97" t="s">
        <v>128</v>
      </c>
      <c r="C82" s="122" t="s">
        <v>129</v>
      </c>
      <c r="D82" s="123"/>
      <c r="E82" s="124"/>
      <c r="F82" s="125">
        <v>77880</v>
      </c>
      <c r="G82" s="125"/>
      <c r="H82" s="126"/>
      <c r="I82" s="124">
        <f t="shared" si="1"/>
        <v>24703044.589999992</v>
      </c>
    </row>
    <row r="83" spans="1:9" ht="15">
      <c r="A83" s="96">
        <v>44802</v>
      </c>
      <c r="B83" s="97" t="s">
        <v>130</v>
      </c>
      <c r="C83" s="122" t="s">
        <v>131</v>
      </c>
      <c r="D83" s="123"/>
      <c r="E83" s="124"/>
      <c r="F83" s="125">
        <v>72098</v>
      </c>
      <c r="G83" s="125"/>
      <c r="H83" s="126"/>
      <c r="I83" s="124">
        <f t="shared" si="1"/>
        <v>24630946.589999992</v>
      </c>
    </row>
    <row r="84" spans="1:9" ht="15">
      <c r="A84" s="96">
        <v>44802</v>
      </c>
      <c r="B84" s="97" t="s">
        <v>19</v>
      </c>
      <c r="C84" s="122" t="s">
        <v>132</v>
      </c>
      <c r="D84" s="123"/>
      <c r="E84" s="124"/>
      <c r="F84" s="125">
        <v>163996.34</v>
      </c>
      <c r="G84" s="125"/>
      <c r="H84" s="126"/>
      <c r="I84" s="124">
        <f t="shared" si="1"/>
        <v>24466950.249999993</v>
      </c>
    </row>
    <row r="85" spans="1:9" ht="15">
      <c r="A85" s="96">
        <v>44803</v>
      </c>
      <c r="B85" s="97" t="s">
        <v>133</v>
      </c>
      <c r="C85" s="122" t="s">
        <v>134</v>
      </c>
      <c r="D85" s="123"/>
      <c r="E85" s="124"/>
      <c r="F85" s="125">
        <v>97940</v>
      </c>
      <c r="G85" s="125"/>
      <c r="H85" s="126"/>
      <c r="I85" s="124">
        <f t="shared" si="1"/>
        <v>24369010.249999993</v>
      </c>
    </row>
    <row r="86" spans="1:9" ht="15">
      <c r="A86" s="96">
        <v>44803</v>
      </c>
      <c r="B86" s="97" t="s">
        <v>107</v>
      </c>
      <c r="C86" s="122" t="s">
        <v>135</v>
      </c>
      <c r="D86" s="123"/>
      <c r="E86" s="124"/>
      <c r="F86" s="125">
        <v>716500</v>
      </c>
      <c r="G86" s="125"/>
      <c r="H86" s="126"/>
      <c r="I86" s="124">
        <f t="shared" si="1"/>
        <v>23652510.249999993</v>
      </c>
    </row>
    <row r="87" spans="1:9" ht="15">
      <c r="A87" s="96">
        <v>44803</v>
      </c>
      <c r="B87" s="97" t="s">
        <v>26</v>
      </c>
      <c r="C87" s="122" t="s">
        <v>136</v>
      </c>
      <c r="D87" s="123"/>
      <c r="E87" s="124"/>
      <c r="F87" s="125">
        <v>144360.76</v>
      </c>
      <c r="G87" s="125"/>
      <c r="H87" s="126"/>
      <c r="I87" s="124">
        <f t="shared" si="1"/>
        <v>23508149.48999999</v>
      </c>
    </row>
    <row r="88" spans="1:9" ht="15">
      <c r="A88" s="96">
        <v>44804</v>
      </c>
      <c r="B88" s="97" t="s">
        <v>137</v>
      </c>
      <c r="C88" s="122"/>
      <c r="D88" s="123">
        <v>513586252</v>
      </c>
      <c r="E88" s="124"/>
      <c r="F88" s="125"/>
      <c r="G88" s="125"/>
      <c r="H88" s="126">
        <v>68380</v>
      </c>
      <c r="I88" s="124">
        <f t="shared" si="1"/>
        <v>23576529.48999999</v>
      </c>
    </row>
    <row r="89" spans="1:9" ht="15">
      <c r="A89" s="96">
        <v>44804</v>
      </c>
      <c r="B89" s="97" t="s">
        <v>138</v>
      </c>
      <c r="C89" s="122"/>
      <c r="D89" s="123">
        <v>513586251</v>
      </c>
      <c r="E89" s="124"/>
      <c r="F89" s="125"/>
      <c r="G89" s="125"/>
      <c r="H89" s="126">
        <v>65269</v>
      </c>
      <c r="I89" s="124">
        <f t="shared" si="1"/>
        <v>23641798.48999999</v>
      </c>
    </row>
    <row r="90" spans="1:9" ht="15">
      <c r="A90" s="96">
        <v>44804</v>
      </c>
      <c r="B90" s="97" t="s">
        <v>21</v>
      </c>
      <c r="C90" s="122"/>
      <c r="D90" s="123">
        <v>452400460001</v>
      </c>
      <c r="E90" s="124"/>
      <c r="F90" s="125"/>
      <c r="G90" s="125">
        <v>39980</v>
      </c>
      <c r="H90" s="126"/>
      <c r="I90" s="124">
        <f t="shared" si="1"/>
        <v>23681778.48999999</v>
      </c>
    </row>
    <row r="91" spans="1:9" ht="15">
      <c r="A91" s="96">
        <v>44804</v>
      </c>
      <c r="B91" s="97" t="s">
        <v>139</v>
      </c>
      <c r="C91" s="122" t="s">
        <v>140</v>
      </c>
      <c r="D91" s="123"/>
      <c r="E91" s="124"/>
      <c r="F91" s="125">
        <v>32900</v>
      </c>
      <c r="G91" s="125"/>
      <c r="H91" s="126"/>
      <c r="I91" s="124">
        <f t="shared" si="1"/>
        <v>23648878.48999999</v>
      </c>
    </row>
    <row r="92" spans="1:9" ht="15">
      <c r="A92" s="96"/>
      <c r="B92" s="97"/>
      <c r="C92" s="122"/>
      <c r="D92" s="123"/>
      <c r="E92" s="124"/>
      <c r="F92" s="125"/>
      <c r="G92" s="125"/>
      <c r="H92" s="126"/>
      <c r="I92" s="124">
        <f t="shared" si="1"/>
        <v>23648878.48999999</v>
      </c>
    </row>
    <row r="93" spans="1:9" ht="15">
      <c r="A93" s="130"/>
      <c r="B93" s="107"/>
      <c r="C93" s="108"/>
      <c r="D93" s="109"/>
      <c r="E93" s="131"/>
      <c r="F93" s="131"/>
      <c r="G93" s="125"/>
      <c r="H93" s="126"/>
      <c r="I93" s="124">
        <f t="shared" si="1"/>
        <v>23648878.48999999</v>
      </c>
    </row>
    <row r="94" spans="1:9" ht="15">
      <c r="A94" s="130"/>
      <c r="B94" s="107"/>
      <c r="C94" s="108"/>
      <c r="D94" s="109"/>
      <c r="E94" s="131"/>
      <c r="F94" s="131"/>
      <c r="G94" s="125"/>
      <c r="H94" s="126"/>
      <c r="I94" s="124">
        <f t="shared" si="1"/>
        <v>23648878.48999999</v>
      </c>
    </row>
    <row r="95" spans="1:9" ht="15">
      <c r="A95" s="130"/>
      <c r="B95" s="110"/>
      <c r="C95" s="111"/>
      <c r="D95" s="108"/>
      <c r="E95" s="131"/>
      <c r="F95" s="131"/>
      <c r="G95" s="125"/>
      <c r="H95" s="126"/>
      <c r="I95" s="124">
        <f t="shared" si="1"/>
        <v>23648878.48999999</v>
      </c>
    </row>
    <row r="96" spans="1:9" ht="15">
      <c r="A96" s="130"/>
      <c r="B96" s="112"/>
      <c r="C96" s="113"/>
      <c r="D96" s="98"/>
      <c r="E96" s="99"/>
      <c r="F96" s="100"/>
      <c r="G96" s="125"/>
      <c r="H96" s="126"/>
      <c r="I96" s="124">
        <f t="shared" si="1"/>
        <v>23648878.48999999</v>
      </c>
    </row>
    <row r="97" spans="1:9" ht="15">
      <c r="A97" s="130"/>
      <c r="B97" s="97"/>
      <c r="C97" s="122"/>
      <c r="D97" s="123"/>
      <c r="E97" s="124"/>
      <c r="F97" s="125"/>
      <c r="G97" s="125"/>
      <c r="H97" s="126"/>
      <c r="I97" s="124">
        <f t="shared" si="1"/>
        <v>23648878.48999999</v>
      </c>
    </row>
    <row r="98" spans="1:9" ht="15">
      <c r="A98" s="130"/>
      <c r="B98" s="97"/>
      <c r="C98" s="122"/>
      <c r="D98" s="123"/>
      <c r="E98" s="124"/>
      <c r="F98" s="125"/>
      <c r="G98" s="125"/>
      <c r="H98" s="126"/>
      <c r="I98" s="124">
        <f t="shared" si="1"/>
        <v>23648878.48999999</v>
      </c>
    </row>
    <row r="99" spans="1:9" ht="15.75" thickBot="1">
      <c r="A99" s="114"/>
      <c r="B99" s="132" t="s">
        <v>141</v>
      </c>
      <c r="C99" s="133"/>
      <c r="D99" s="134"/>
      <c r="E99" s="135">
        <f>SUM(E10:E98)</f>
        <v>0</v>
      </c>
      <c r="F99" s="135">
        <f>SUM(F10:F98)</f>
        <v>8613071.7</v>
      </c>
      <c r="G99" s="135">
        <f>SUM(G9:G98)</f>
        <v>7379691.58</v>
      </c>
      <c r="H99" s="136">
        <f>SUM(H10:H98)</f>
        <v>1994807</v>
      </c>
      <c r="I99" s="135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2024-03-11T14:22:49Z</cp:lastPrinted>
  <dcterms:created xsi:type="dcterms:W3CDTF">2006-07-11T17:39:34Z</dcterms:created>
  <dcterms:modified xsi:type="dcterms:W3CDTF">2024-03-11T14:23:53Z</dcterms:modified>
  <cp:category/>
  <cp:version/>
  <cp:contentType/>
  <cp:contentStatus/>
</cp:coreProperties>
</file>