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2 Presupuesto\Julio 2024\"/>
    </mc:Choice>
  </mc:AlternateContent>
  <xr:revisionPtr revIDLastSave="0" documentId="8_{C0E313A5-8F0D-4D87-BF1C-2DDE7FF77291}" xr6:coauthVersionLast="47" xr6:coauthVersionMax="47" xr10:uidLastSave="{00000000-0000-0000-0000-000000000000}"/>
  <bookViews>
    <workbookView xWindow="1950" yWindow="1950" windowWidth="15765" windowHeight="14160" xr2:uid="{E27B9DA3-CAB9-488A-9B24-7863C3D4087D}"/>
  </bookViews>
  <sheets>
    <sheet name="P2 Presupuesto Aprobado-Ejec " sheetId="1" r:id="rId1"/>
  </sheets>
  <externalReferences>
    <externalReference r:id="rId2"/>
  </externalReferences>
  <definedNames>
    <definedName name="_xlnm.Print_Area" localSheetId="0">'P2 Presupuesto Aprobado-Ejec '!$C$1:$S$96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8" i="1"/>
  <c r="G67" i="1"/>
  <c r="F67" i="1"/>
  <c r="F64" i="1" s="1"/>
  <c r="R64" i="1" s="1"/>
  <c r="G66" i="1"/>
  <c r="F66" i="1"/>
  <c r="G65" i="1"/>
  <c r="F65" i="1"/>
  <c r="E64" i="1"/>
  <c r="D64" i="1"/>
  <c r="Q63" i="1"/>
  <c r="P63" i="1"/>
  <c r="O63" i="1"/>
  <c r="N63" i="1"/>
  <c r="M63" i="1"/>
  <c r="L63" i="1"/>
  <c r="K63" i="1"/>
  <c r="J63" i="1"/>
  <c r="I63" i="1"/>
  <c r="H63" i="1"/>
  <c r="G63" i="1"/>
  <c r="F63" i="1"/>
  <c r="R63" i="1" s="1"/>
  <c r="Q62" i="1"/>
  <c r="P62" i="1"/>
  <c r="O62" i="1"/>
  <c r="N62" i="1"/>
  <c r="M62" i="1"/>
  <c r="L62" i="1"/>
  <c r="K62" i="1"/>
  <c r="J62" i="1"/>
  <c r="I62" i="1"/>
  <c r="H62" i="1"/>
  <c r="G62" i="1"/>
  <c r="F62" i="1"/>
  <c r="R62" i="1" s="1"/>
  <c r="Q61" i="1"/>
  <c r="P61" i="1"/>
  <c r="P54" i="1" s="1"/>
  <c r="O61" i="1"/>
  <c r="N61" i="1"/>
  <c r="M61" i="1"/>
  <c r="L61" i="1"/>
  <c r="K61" i="1"/>
  <c r="J61" i="1"/>
  <c r="I61" i="1"/>
  <c r="H61" i="1"/>
  <c r="G61" i="1"/>
  <c r="F61" i="1"/>
  <c r="R61" i="1" s="1"/>
  <c r="Q60" i="1"/>
  <c r="P60" i="1"/>
  <c r="O60" i="1"/>
  <c r="N60" i="1"/>
  <c r="M60" i="1"/>
  <c r="L60" i="1"/>
  <c r="K60" i="1"/>
  <c r="J60" i="1"/>
  <c r="I60" i="1"/>
  <c r="H60" i="1"/>
  <c r="G60" i="1"/>
  <c r="F60" i="1"/>
  <c r="R60" i="1" s="1"/>
  <c r="Q59" i="1"/>
  <c r="P59" i="1"/>
  <c r="O59" i="1"/>
  <c r="N59" i="1"/>
  <c r="M59" i="1"/>
  <c r="L59" i="1"/>
  <c r="K59" i="1"/>
  <c r="J59" i="1"/>
  <c r="I59" i="1"/>
  <c r="H59" i="1"/>
  <c r="G59" i="1"/>
  <c r="F59" i="1"/>
  <c r="R59" i="1" s="1"/>
  <c r="Q58" i="1"/>
  <c r="P58" i="1"/>
  <c r="O58" i="1"/>
  <c r="N58" i="1"/>
  <c r="M58" i="1"/>
  <c r="L58" i="1"/>
  <c r="K58" i="1"/>
  <c r="J58" i="1"/>
  <c r="I58" i="1"/>
  <c r="H58" i="1"/>
  <c r="G58" i="1"/>
  <c r="F58" i="1"/>
  <c r="R58" i="1" s="1"/>
  <c r="Q57" i="1"/>
  <c r="P57" i="1"/>
  <c r="O57" i="1"/>
  <c r="N57" i="1"/>
  <c r="M57" i="1"/>
  <c r="L57" i="1"/>
  <c r="K57" i="1"/>
  <c r="J57" i="1"/>
  <c r="I57" i="1"/>
  <c r="H57" i="1"/>
  <c r="H54" i="1" s="1"/>
  <c r="G57" i="1"/>
  <c r="F57" i="1"/>
  <c r="R57" i="1" s="1"/>
  <c r="Q56" i="1"/>
  <c r="P56" i="1"/>
  <c r="O56" i="1"/>
  <c r="N56" i="1"/>
  <c r="N54" i="1" s="1"/>
  <c r="M56" i="1"/>
  <c r="L56" i="1"/>
  <c r="K56" i="1"/>
  <c r="J56" i="1"/>
  <c r="I56" i="1"/>
  <c r="I54" i="1" s="1"/>
  <c r="H56" i="1"/>
  <c r="G56" i="1"/>
  <c r="F56" i="1"/>
  <c r="R56" i="1" s="1"/>
  <c r="Q55" i="1"/>
  <c r="Q54" i="1" s="1"/>
  <c r="P55" i="1"/>
  <c r="O55" i="1"/>
  <c r="O54" i="1" s="1"/>
  <c r="N55" i="1"/>
  <c r="M55" i="1"/>
  <c r="L55" i="1"/>
  <c r="L54" i="1" s="1"/>
  <c r="K55" i="1"/>
  <c r="J55" i="1"/>
  <c r="J54" i="1" s="1"/>
  <c r="I55" i="1"/>
  <c r="H55" i="1"/>
  <c r="G55" i="1"/>
  <c r="G54" i="1" s="1"/>
  <c r="F55" i="1"/>
  <c r="R55" i="1" s="1"/>
  <c r="M54" i="1"/>
  <c r="K54" i="1"/>
  <c r="E54" i="1"/>
  <c r="E85" i="1" s="1"/>
  <c r="D54" i="1"/>
  <c r="D85" i="1" s="1"/>
  <c r="Q53" i="1"/>
  <c r="P53" i="1"/>
  <c r="O53" i="1"/>
  <c r="N53" i="1"/>
  <c r="M53" i="1"/>
  <c r="L53" i="1"/>
  <c r="K53" i="1"/>
  <c r="J53" i="1"/>
  <c r="I53" i="1"/>
  <c r="H53" i="1"/>
  <c r="G53" i="1"/>
  <c r="F53" i="1"/>
  <c r="R53" i="1" s="1"/>
  <c r="Q52" i="1"/>
  <c r="P52" i="1"/>
  <c r="O52" i="1"/>
  <c r="N52" i="1"/>
  <c r="M52" i="1"/>
  <c r="L52" i="1"/>
  <c r="K52" i="1"/>
  <c r="J52" i="1"/>
  <c r="I52" i="1"/>
  <c r="H52" i="1"/>
  <c r="G52" i="1"/>
  <c r="F52" i="1"/>
  <c r="R52" i="1" s="1"/>
  <c r="Q51" i="1"/>
  <c r="P51" i="1"/>
  <c r="O51" i="1"/>
  <c r="N51" i="1"/>
  <c r="M51" i="1"/>
  <c r="L51" i="1"/>
  <c r="K51" i="1"/>
  <c r="J51" i="1"/>
  <c r="I51" i="1"/>
  <c r="H51" i="1"/>
  <c r="G51" i="1"/>
  <c r="F51" i="1"/>
  <c r="R51" i="1" s="1"/>
  <c r="Q50" i="1"/>
  <c r="P50" i="1"/>
  <c r="O50" i="1"/>
  <c r="N50" i="1"/>
  <c r="M50" i="1"/>
  <c r="L50" i="1"/>
  <c r="K50" i="1"/>
  <c r="J50" i="1"/>
  <c r="I50" i="1"/>
  <c r="H50" i="1"/>
  <c r="G50" i="1"/>
  <c r="F50" i="1"/>
  <c r="R50" i="1" s="1"/>
  <c r="Q49" i="1"/>
  <c r="P49" i="1"/>
  <c r="O49" i="1"/>
  <c r="N49" i="1"/>
  <c r="M49" i="1"/>
  <c r="L49" i="1"/>
  <c r="K49" i="1"/>
  <c r="J49" i="1"/>
  <c r="I49" i="1"/>
  <c r="H49" i="1"/>
  <c r="G49" i="1"/>
  <c r="F49" i="1"/>
  <c r="R49" i="1" s="1"/>
  <c r="Q48" i="1"/>
  <c r="P48" i="1"/>
  <c r="O48" i="1"/>
  <c r="N48" i="1"/>
  <c r="M48" i="1"/>
  <c r="L48" i="1"/>
  <c r="K48" i="1"/>
  <c r="J48" i="1"/>
  <c r="I48" i="1"/>
  <c r="H48" i="1"/>
  <c r="G48" i="1"/>
  <c r="F48" i="1"/>
  <c r="R48" i="1" s="1"/>
  <c r="Q47" i="1"/>
  <c r="P47" i="1"/>
  <c r="O47" i="1"/>
  <c r="N47" i="1"/>
  <c r="M47" i="1"/>
  <c r="L47" i="1"/>
  <c r="K47" i="1"/>
  <c r="J47" i="1"/>
  <c r="I47" i="1"/>
  <c r="H47" i="1"/>
  <c r="G47" i="1"/>
  <c r="F47" i="1"/>
  <c r="R47" i="1" s="1"/>
  <c r="D47" i="1"/>
  <c r="Q46" i="1"/>
  <c r="P46" i="1"/>
  <c r="O46" i="1"/>
  <c r="N46" i="1"/>
  <c r="M46" i="1"/>
  <c r="L46" i="1"/>
  <c r="K46" i="1"/>
  <c r="J46" i="1"/>
  <c r="I46" i="1"/>
  <c r="H46" i="1"/>
  <c r="G46" i="1"/>
  <c r="F46" i="1"/>
  <c r="R46" i="1" s="1"/>
  <c r="Q45" i="1"/>
  <c r="P45" i="1"/>
  <c r="O45" i="1"/>
  <c r="N45" i="1"/>
  <c r="M45" i="1"/>
  <c r="L45" i="1"/>
  <c r="K45" i="1"/>
  <c r="J45" i="1"/>
  <c r="I45" i="1"/>
  <c r="H45" i="1"/>
  <c r="G45" i="1"/>
  <c r="F45" i="1"/>
  <c r="R45" i="1" s="1"/>
  <c r="Q44" i="1"/>
  <c r="P44" i="1"/>
  <c r="O44" i="1"/>
  <c r="N44" i="1"/>
  <c r="M44" i="1"/>
  <c r="L44" i="1"/>
  <c r="K44" i="1"/>
  <c r="J44" i="1"/>
  <c r="I44" i="1"/>
  <c r="H44" i="1"/>
  <c r="G44" i="1"/>
  <c r="F44" i="1"/>
  <c r="R44" i="1" s="1"/>
  <c r="Q43" i="1"/>
  <c r="P43" i="1"/>
  <c r="O43" i="1"/>
  <c r="N43" i="1"/>
  <c r="M43" i="1"/>
  <c r="L43" i="1"/>
  <c r="K43" i="1"/>
  <c r="J43" i="1"/>
  <c r="I43" i="1"/>
  <c r="H43" i="1"/>
  <c r="G43" i="1"/>
  <c r="F43" i="1"/>
  <c r="R43" i="1" s="1"/>
  <c r="Q42" i="1"/>
  <c r="P42" i="1"/>
  <c r="O42" i="1"/>
  <c r="N42" i="1"/>
  <c r="M42" i="1"/>
  <c r="L42" i="1"/>
  <c r="K42" i="1"/>
  <c r="J42" i="1"/>
  <c r="I42" i="1"/>
  <c r="H42" i="1"/>
  <c r="G42" i="1"/>
  <c r="F42" i="1"/>
  <c r="R42" i="1" s="1"/>
  <c r="Q41" i="1"/>
  <c r="P41" i="1"/>
  <c r="O41" i="1"/>
  <c r="N41" i="1"/>
  <c r="M41" i="1"/>
  <c r="L41" i="1"/>
  <c r="K41" i="1"/>
  <c r="J41" i="1"/>
  <c r="I41" i="1"/>
  <c r="H41" i="1"/>
  <c r="G41" i="1"/>
  <c r="F41" i="1"/>
  <c r="R41" i="1" s="1"/>
  <c r="Q40" i="1"/>
  <c r="P40" i="1"/>
  <c r="O40" i="1"/>
  <c r="N40" i="1"/>
  <c r="M40" i="1"/>
  <c r="L40" i="1"/>
  <c r="K40" i="1"/>
  <c r="J40" i="1"/>
  <c r="I40" i="1"/>
  <c r="H40" i="1"/>
  <c r="G40" i="1"/>
  <c r="F40" i="1"/>
  <c r="R40" i="1" s="1"/>
  <c r="Q39" i="1"/>
  <c r="P39" i="1"/>
  <c r="O39" i="1"/>
  <c r="N39" i="1"/>
  <c r="M39" i="1"/>
  <c r="L39" i="1"/>
  <c r="K39" i="1"/>
  <c r="J39" i="1"/>
  <c r="I39" i="1"/>
  <c r="H39" i="1"/>
  <c r="G39" i="1"/>
  <c r="F39" i="1"/>
  <c r="R39" i="1" s="1"/>
  <c r="R38" i="1"/>
  <c r="F38" i="1"/>
  <c r="E38" i="1"/>
  <c r="D38" i="1"/>
  <c r="Q37" i="1"/>
  <c r="P37" i="1"/>
  <c r="O37" i="1"/>
  <c r="N37" i="1"/>
  <c r="M37" i="1"/>
  <c r="L37" i="1"/>
  <c r="K37" i="1"/>
  <c r="J37" i="1"/>
  <c r="I37" i="1"/>
  <c r="H37" i="1"/>
  <c r="G37" i="1"/>
  <c r="F37" i="1"/>
  <c r="R37" i="1" s="1"/>
  <c r="Q36" i="1"/>
  <c r="P36" i="1"/>
  <c r="O36" i="1"/>
  <c r="N36" i="1"/>
  <c r="M36" i="1"/>
  <c r="L36" i="1"/>
  <c r="K36" i="1"/>
  <c r="J36" i="1"/>
  <c r="I36" i="1"/>
  <c r="H36" i="1"/>
  <c r="G36" i="1"/>
  <c r="F36" i="1"/>
  <c r="R36" i="1" s="1"/>
  <c r="Q35" i="1"/>
  <c r="P35" i="1"/>
  <c r="O35" i="1"/>
  <c r="N35" i="1"/>
  <c r="M35" i="1"/>
  <c r="L35" i="1"/>
  <c r="L28" i="1" s="1"/>
  <c r="K35" i="1"/>
  <c r="J35" i="1"/>
  <c r="I35" i="1"/>
  <c r="H35" i="1"/>
  <c r="G35" i="1"/>
  <c r="F35" i="1"/>
  <c r="R35" i="1" s="1"/>
  <c r="Q34" i="1"/>
  <c r="P34" i="1"/>
  <c r="O34" i="1"/>
  <c r="N34" i="1"/>
  <c r="M34" i="1"/>
  <c r="M28" i="1" s="1"/>
  <c r="L34" i="1"/>
  <c r="K34" i="1"/>
  <c r="J34" i="1"/>
  <c r="I34" i="1"/>
  <c r="H34" i="1"/>
  <c r="G34" i="1"/>
  <c r="F34" i="1"/>
  <c r="R34" i="1" s="1"/>
  <c r="Q33" i="1"/>
  <c r="P33" i="1"/>
  <c r="O33" i="1"/>
  <c r="N33" i="1"/>
  <c r="N28" i="1" s="1"/>
  <c r="M33" i="1"/>
  <c r="L33" i="1"/>
  <c r="K33" i="1"/>
  <c r="J33" i="1"/>
  <c r="I33" i="1"/>
  <c r="H33" i="1"/>
  <c r="G33" i="1"/>
  <c r="F33" i="1"/>
  <c r="R33" i="1" s="1"/>
  <c r="Q32" i="1"/>
  <c r="P32" i="1"/>
  <c r="O32" i="1"/>
  <c r="O28" i="1" s="1"/>
  <c r="N32" i="1"/>
  <c r="M32" i="1"/>
  <c r="L32" i="1"/>
  <c r="K32" i="1"/>
  <c r="J32" i="1"/>
  <c r="I32" i="1"/>
  <c r="H32" i="1"/>
  <c r="G32" i="1"/>
  <c r="F32" i="1"/>
  <c r="R32" i="1" s="1"/>
  <c r="Q31" i="1"/>
  <c r="P31" i="1"/>
  <c r="P28" i="1" s="1"/>
  <c r="O31" i="1"/>
  <c r="N31" i="1"/>
  <c r="M31" i="1"/>
  <c r="L31" i="1"/>
  <c r="K31" i="1"/>
  <c r="J31" i="1"/>
  <c r="I31" i="1"/>
  <c r="H31" i="1"/>
  <c r="G31" i="1"/>
  <c r="F31" i="1"/>
  <c r="R31" i="1" s="1"/>
  <c r="Q30" i="1"/>
  <c r="Q28" i="1" s="1"/>
  <c r="P30" i="1"/>
  <c r="O30" i="1"/>
  <c r="N30" i="1"/>
  <c r="M30" i="1"/>
  <c r="L30" i="1"/>
  <c r="K30" i="1"/>
  <c r="J30" i="1"/>
  <c r="J28" i="1" s="1"/>
  <c r="I30" i="1"/>
  <c r="H30" i="1"/>
  <c r="G30" i="1"/>
  <c r="F30" i="1"/>
  <c r="R30" i="1" s="1"/>
  <c r="Q29" i="1"/>
  <c r="P29" i="1"/>
  <c r="O29" i="1"/>
  <c r="N29" i="1"/>
  <c r="M29" i="1"/>
  <c r="L29" i="1"/>
  <c r="K29" i="1"/>
  <c r="K28" i="1" s="1"/>
  <c r="J29" i="1"/>
  <c r="I29" i="1"/>
  <c r="H29" i="1"/>
  <c r="G29" i="1"/>
  <c r="F29" i="1"/>
  <c r="F28" i="1" s="1"/>
  <c r="I28" i="1"/>
  <c r="H28" i="1"/>
  <c r="G28" i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R27" i="1" s="1"/>
  <c r="Q26" i="1"/>
  <c r="P26" i="1"/>
  <c r="O26" i="1"/>
  <c r="N26" i="1"/>
  <c r="M26" i="1"/>
  <c r="L26" i="1"/>
  <c r="K26" i="1"/>
  <c r="J26" i="1"/>
  <c r="I26" i="1"/>
  <c r="H26" i="1"/>
  <c r="G26" i="1"/>
  <c r="F26" i="1"/>
  <c r="R26" i="1" s="1"/>
  <c r="Q25" i="1"/>
  <c r="P25" i="1"/>
  <c r="O25" i="1"/>
  <c r="N25" i="1"/>
  <c r="M25" i="1"/>
  <c r="L25" i="1"/>
  <c r="L18" i="1" s="1"/>
  <c r="K25" i="1"/>
  <c r="J25" i="1"/>
  <c r="I25" i="1"/>
  <c r="H25" i="1"/>
  <c r="G25" i="1"/>
  <c r="F25" i="1"/>
  <c r="R25" i="1" s="1"/>
  <c r="Q24" i="1"/>
  <c r="P24" i="1"/>
  <c r="O24" i="1"/>
  <c r="N24" i="1"/>
  <c r="M24" i="1"/>
  <c r="M18" i="1" s="1"/>
  <c r="L24" i="1"/>
  <c r="K24" i="1"/>
  <c r="J24" i="1"/>
  <c r="I24" i="1"/>
  <c r="H24" i="1"/>
  <c r="G24" i="1"/>
  <c r="F24" i="1"/>
  <c r="R24" i="1" s="1"/>
  <c r="Q23" i="1"/>
  <c r="P23" i="1"/>
  <c r="O23" i="1"/>
  <c r="N23" i="1"/>
  <c r="N18" i="1" s="1"/>
  <c r="M23" i="1"/>
  <c r="L23" i="1"/>
  <c r="K23" i="1"/>
  <c r="J23" i="1"/>
  <c r="I23" i="1"/>
  <c r="H23" i="1"/>
  <c r="G23" i="1"/>
  <c r="F23" i="1"/>
  <c r="R23" i="1" s="1"/>
  <c r="Q22" i="1"/>
  <c r="P22" i="1"/>
  <c r="O22" i="1"/>
  <c r="O18" i="1" s="1"/>
  <c r="N22" i="1"/>
  <c r="M22" i="1"/>
  <c r="L22" i="1"/>
  <c r="K22" i="1"/>
  <c r="J22" i="1"/>
  <c r="I22" i="1"/>
  <c r="H22" i="1"/>
  <c r="G22" i="1"/>
  <c r="F22" i="1"/>
  <c r="R22" i="1" s="1"/>
  <c r="Q21" i="1"/>
  <c r="P21" i="1"/>
  <c r="P18" i="1" s="1"/>
  <c r="O21" i="1"/>
  <c r="N21" i="1"/>
  <c r="M21" i="1"/>
  <c r="L21" i="1"/>
  <c r="K21" i="1"/>
  <c r="J21" i="1"/>
  <c r="I21" i="1"/>
  <c r="H21" i="1"/>
  <c r="G21" i="1"/>
  <c r="F21" i="1"/>
  <c r="Q20" i="1"/>
  <c r="Q18" i="1" s="1"/>
  <c r="P20" i="1"/>
  <c r="O20" i="1"/>
  <c r="N20" i="1"/>
  <c r="M20" i="1"/>
  <c r="L20" i="1"/>
  <c r="K20" i="1"/>
  <c r="J20" i="1"/>
  <c r="J18" i="1" s="1"/>
  <c r="I20" i="1"/>
  <c r="H20" i="1"/>
  <c r="G20" i="1"/>
  <c r="F20" i="1"/>
  <c r="R20" i="1" s="1"/>
  <c r="Q19" i="1"/>
  <c r="P19" i="1"/>
  <c r="O19" i="1"/>
  <c r="N19" i="1"/>
  <c r="M19" i="1"/>
  <c r="L19" i="1"/>
  <c r="K19" i="1"/>
  <c r="K18" i="1" s="1"/>
  <c r="J19" i="1"/>
  <c r="I19" i="1"/>
  <c r="H19" i="1"/>
  <c r="G19" i="1"/>
  <c r="F19" i="1"/>
  <c r="F18" i="1" s="1"/>
  <c r="I18" i="1"/>
  <c r="H18" i="1"/>
  <c r="G18" i="1"/>
  <c r="E18" i="1"/>
  <c r="D18" i="1"/>
  <c r="Q17" i="1"/>
  <c r="P17" i="1"/>
  <c r="O17" i="1"/>
  <c r="N17" i="1"/>
  <c r="M17" i="1"/>
  <c r="L17" i="1"/>
  <c r="K17" i="1"/>
  <c r="J17" i="1"/>
  <c r="I17" i="1"/>
  <c r="H17" i="1"/>
  <c r="G17" i="1"/>
  <c r="F17" i="1"/>
  <c r="R17" i="1" s="1"/>
  <c r="Q16" i="1"/>
  <c r="P16" i="1"/>
  <c r="O16" i="1"/>
  <c r="N16" i="1"/>
  <c r="M16" i="1"/>
  <c r="L16" i="1"/>
  <c r="K16" i="1"/>
  <c r="K12" i="1" s="1"/>
  <c r="J16" i="1"/>
  <c r="I16" i="1"/>
  <c r="H16" i="1"/>
  <c r="G16" i="1"/>
  <c r="F16" i="1"/>
  <c r="R16" i="1" s="1"/>
  <c r="Q15" i="1"/>
  <c r="P15" i="1"/>
  <c r="O15" i="1"/>
  <c r="N15" i="1"/>
  <c r="M15" i="1"/>
  <c r="L15" i="1"/>
  <c r="L12" i="1" s="1"/>
  <c r="K15" i="1"/>
  <c r="J15" i="1"/>
  <c r="I15" i="1"/>
  <c r="H15" i="1"/>
  <c r="H12" i="1" s="1"/>
  <c r="G15" i="1"/>
  <c r="F15" i="1"/>
  <c r="R15" i="1" s="1"/>
  <c r="Q14" i="1"/>
  <c r="P14" i="1"/>
  <c r="O14" i="1"/>
  <c r="N14" i="1"/>
  <c r="M14" i="1"/>
  <c r="M12" i="1" s="1"/>
  <c r="L14" i="1"/>
  <c r="K14" i="1"/>
  <c r="J14" i="1"/>
  <c r="I14" i="1"/>
  <c r="I12" i="1" s="1"/>
  <c r="H14" i="1"/>
  <c r="G14" i="1"/>
  <c r="F14" i="1"/>
  <c r="R14" i="1" s="1"/>
  <c r="Q13" i="1"/>
  <c r="P13" i="1"/>
  <c r="O13" i="1"/>
  <c r="N13" i="1"/>
  <c r="N12" i="1" s="1"/>
  <c r="M13" i="1"/>
  <c r="L13" i="1"/>
  <c r="K13" i="1"/>
  <c r="J13" i="1"/>
  <c r="J12" i="1" s="1"/>
  <c r="I13" i="1"/>
  <c r="H13" i="1"/>
  <c r="G13" i="1"/>
  <c r="G12" i="1" s="1"/>
  <c r="F13" i="1"/>
  <c r="R13" i="1" s="1"/>
  <c r="Q12" i="1"/>
  <c r="P12" i="1"/>
  <c r="O12" i="1"/>
  <c r="E12" i="1"/>
  <c r="D12" i="1"/>
  <c r="H85" i="1" l="1"/>
  <c r="R28" i="1"/>
  <c r="I85" i="1"/>
  <c r="J85" i="1"/>
  <c r="L85" i="1"/>
  <c r="N85" i="1"/>
  <c r="O85" i="1"/>
  <c r="K85" i="1"/>
  <c r="P85" i="1"/>
  <c r="M85" i="1"/>
  <c r="Q85" i="1"/>
  <c r="R18" i="1"/>
  <c r="G85" i="1"/>
  <c r="R21" i="1"/>
  <c r="F12" i="1"/>
  <c r="R12" i="1" s="1"/>
  <c r="F54" i="1"/>
  <c r="R19" i="1"/>
  <c r="R29" i="1"/>
  <c r="F85" i="1" l="1"/>
  <c r="R54" i="1"/>
  <c r="R85" i="1" s="1"/>
</calcChain>
</file>

<file path=xl/sharedStrings.xml><?xml version="1.0" encoding="utf-8"?>
<sst xmlns="http://schemas.openxmlformats.org/spreadsheetml/2006/main" count="103" uniqueCount="103">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</sst>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2"/>
      <color rgb="FF000000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43" fontId="2" fillId="2" borderId="7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9" xfId="1" applyFont="1" applyBorder="1"/>
    <xf numFmtId="43" fontId="3" fillId="0" borderId="10" xfId="1" applyFont="1" applyBorder="1"/>
    <xf numFmtId="164" fontId="3" fillId="0" borderId="10" xfId="0" applyNumberFormat="1" applyFont="1" applyBorder="1"/>
    <xf numFmtId="164" fontId="0" fillId="0" borderId="10" xfId="0" applyNumberFormat="1" applyBorder="1"/>
    <xf numFmtId="0" fontId="3" fillId="0" borderId="0" xfId="0" applyFont="1" applyAlignment="1">
      <alignment horizontal="left" indent="1"/>
    </xf>
    <xf numFmtId="43" fontId="3" fillId="0" borderId="0" xfId="1" applyFont="1" applyBorder="1"/>
    <xf numFmtId="43" fontId="3" fillId="0" borderId="0" xfId="0" applyNumberFormat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1" applyFont="1" applyBorder="1"/>
    <xf numFmtId="43" fontId="0" fillId="0" borderId="0" xfId="1" applyFont="1"/>
    <xf numFmtId="0" fontId="0" fillId="0" borderId="11" xfId="0" applyBorder="1"/>
    <xf numFmtId="43" fontId="3" fillId="0" borderId="0" xfId="1" quotePrefix="1" applyFont="1" applyBorder="1"/>
    <xf numFmtId="4" fontId="0" fillId="0" borderId="0" xfId="0" applyNumberFormat="1"/>
    <xf numFmtId="43" fontId="3" fillId="0" borderId="0" xfId="1" applyFont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43" fontId="2" fillId="2" borderId="0" xfId="1" applyFont="1" applyFill="1" applyBorder="1"/>
    <xf numFmtId="43" fontId="2" fillId="2" borderId="12" xfId="1" applyFont="1" applyFill="1" applyBorder="1"/>
    <xf numFmtId="43" fontId="4" fillId="2" borderId="12" xfId="1" applyFont="1" applyFill="1" applyBorder="1"/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607219</xdr:colOff>
      <xdr:row>1</xdr:row>
      <xdr:rowOff>66675</xdr:rowOff>
    </xdr:from>
    <xdr:to>
      <xdr:col>18</xdr:col>
      <xdr:colOff>210980</xdr:colOff>
      <xdr:row>6</xdr:row>
      <xdr:rowOff>167640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E46A38EC-1F0D-4CB5-BCC3-56265FF0E0C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257175"/>
          <a:ext cx="1363505" cy="1320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57151</xdr:colOff>
      <xdr:row>0</xdr:row>
      <xdr:rowOff>97631</xdr:rowOff>
    </xdr:from>
    <xdr:to>
      <xdr:col>2</xdr:col>
      <xdr:colOff>1698784</xdr:colOff>
      <xdr:row>6</xdr:row>
      <xdr:rowOff>133536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BB23AB82-8D9E-4691-A358-254C5D585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1" y="97631"/>
          <a:ext cx="1641633" cy="1445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Nextcloud\Aristina\2%20Presupuesto\Julio%202024\Plantilla%20presupuesto%20y%20ejecuci&#243;n%20presupuestaria%2030-11-2022.xlsx" TargetMode="External"/><Relationship Id="rId1" Type="http://schemas.openxmlformats.org/officeDocument/2006/relationships/externalLinkPath" Target="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5054142.4000000004</v>
          </cell>
          <cell r="D10">
            <v>4978706.3499999996</v>
          </cell>
          <cell r="E10">
            <v>5039438.4499999993</v>
          </cell>
          <cell r="F10">
            <v>5069690.0999999996</v>
          </cell>
          <cell r="G10">
            <v>5069690.0999999996</v>
          </cell>
          <cell r="H10">
            <v>5069690.0999999996</v>
          </cell>
          <cell r="I10">
            <v>5047918.3499999996</v>
          </cell>
        </row>
        <row r="11">
          <cell r="C11">
            <v>984914.63</v>
          </cell>
          <cell r="D11">
            <v>1054577.73</v>
          </cell>
          <cell r="E11">
            <v>1054577.73</v>
          </cell>
          <cell r="F11">
            <v>1124240.83</v>
          </cell>
          <cell r="G11">
            <v>1109297.33</v>
          </cell>
          <cell r="H11">
            <v>1109297.33</v>
          </cell>
          <cell r="I11">
            <v>1109297.33</v>
          </cell>
        </row>
        <row r="14">
          <cell r="C14">
            <v>926884.33000000007</v>
          </cell>
          <cell r="D14">
            <v>926308.07</v>
          </cell>
          <cell r="E14">
            <v>934984.6</v>
          </cell>
          <cell r="F14">
            <v>951031.6100000001</v>
          </cell>
          <cell r="G14">
            <v>948731.81</v>
          </cell>
          <cell r="H14">
            <v>948731.81</v>
          </cell>
          <cell r="I14">
            <v>945381.14000000013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  <sheetData sheetId="6">
        <row r="10">
          <cell r="C10">
            <v>175176.74</v>
          </cell>
          <cell r="D10">
            <v>257190</v>
          </cell>
          <cell r="E10">
            <v>522535.5</v>
          </cell>
          <cell r="F10">
            <v>175175.61</v>
          </cell>
          <cell r="H10">
            <v>452664.66000000003</v>
          </cell>
          <cell r="I10">
            <v>92920</v>
          </cell>
        </row>
        <row r="11">
          <cell r="C11">
            <v>1040007.33</v>
          </cell>
          <cell r="E11">
            <v>1695956.96</v>
          </cell>
          <cell r="F11">
            <v>4748578.03</v>
          </cell>
          <cell r="G11">
            <v>92920</v>
          </cell>
          <cell r="H11">
            <v>1711008.69</v>
          </cell>
        </row>
        <row r="16">
          <cell r="C16">
            <v>187616.91</v>
          </cell>
          <cell r="D16">
            <v>218361.75</v>
          </cell>
          <cell r="E16">
            <v>224494.6</v>
          </cell>
          <cell r="F16">
            <v>300412.79999999999</v>
          </cell>
          <cell r="G16">
            <v>361203.18</v>
          </cell>
          <cell r="H16">
            <v>50000</v>
          </cell>
          <cell r="I16">
            <v>375054.84</v>
          </cell>
        </row>
        <row r="20">
          <cell r="H20">
            <v>380123.8</v>
          </cell>
        </row>
        <row r="21">
          <cell r="D21">
            <v>98055.34</v>
          </cell>
          <cell r="H21">
            <v>899</v>
          </cell>
          <cell r="I21">
            <v>4525</v>
          </cell>
        </row>
        <row r="22">
          <cell r="C22">
            <v>417468.67</v>
          </cell>
          <cell r="D22">
            <v>1945370.8499999999</v>
          </cell>
          <cell r="E22">
            <v>417468.67</v>
          </cell>
          <cell r="F22">
            <v>2237176.17</v>
          </cell>
          <cell r="G22">
            <v>968528.66999999993</v>
          </cell>
          <cell r="H22">
            <v>1947279.67</v>
          </cell>
          <cell r="I22">
            <v>2271161.3499999996</v>
          </cell>
        </row>
        <row r="23">
          <cell r="C23">
            <v>70672.56</v>
          </cell>
          <cell r="F23">
            <v>70672.56</v>
          </cell>
          <cell r="G23">
            <v>353140</v>
          </cell>
        </row>
        <row r="24">
          <cell r="C24">
            <v>142319.79999999999</v>
          </cell>
          <cell r="D24">
            <v>169979</v>
          </cell>
          <cell r="E24">
            <v>204194.28</v>
          </cell>
          <cell r="G24">
            <v>363698.42</v>
          </cell>
          <cell r="H24">
            <v>190455.54</v>
          </cell>
          <cell r="I24">
            <v>138473</v>
          </cell>
        </row>
        <row r="26">
          <cell r="E26">
            <v>24915</v>
          </cell>
          <cell r="F26">
            <v>107880</v>
          </cell>
          <cell r="H26">
            <v>26070</v>
          </cell>
        </row>
        <row r="27">
          <cell r="C27">
            <v>70682</v>
          </cell>
          <cell r="E27">
            <v>127794</v>
          </cell>
          <cell r="I27">
            <v>17818</v>
          </cell>
        </row>
        <row r="28">
          <cell r="C28">
            <v>966184</v>
          </cell>
          <cell r="E28">
            <v>82128</v>
          </cell>
          <cell r="F28">
            <v>224039.32</v>
          </cell>
          <cell r="G28">
            <v>4248</v>
          </cell>
          <cell r="H28">
            <v>702902.4</v>
          </cell>
          <cell r="I28">
            <v>1632001.3599999999</v>
          </cell>
        </row>
        <row r="29">
          <cell r="C29">
            <v>31000</v>
          </cell>
          <cell r="F29">
            <v>149200</v>
          </cell>
          <cell r="G29">
            <v>27900</v>
          </cell>
          <cell r="H29">
            <v>85266.9</v>
          </cell>
          <cell r="I29">
            <v>179250</v>
          </cell>
        </row>
        <row r="31">
          <cell r="G31">
            <v>773047.6</v>
          </cell>
        </row>
        <row r="32">
          <cell r="C32">
            <v>4779415</v>
          </cell>
          <cell r="D32">
            <v>1912500</v>
          </cell>
          <cell r="E32">
            <v>378271.2</v>
          </cell>
          <cell r="F32">
            <v>15513.2</v>
          </cell>
          <cell r="G32">
            <v>1926897.54</v>
          </cell>
          <cell r="H32">
            <v>914403</v>
          </cell>
          <cell r="I32">
            <v>3246075.7</v>
          </cell>
        </row>
        <row r="34">
          <cell r="C34">
            <v>73759.149999999994</v>
          </cell>
          <cell r="D34">
            <v>1349153.22</v>
          </cell>
          <cell r="E34">
            <v>2402480</v>
          </cell>
          <cell r="F34">
            <v>669889.9800000001</v>
          </cell>
          <cell r="G34">
            <v>3830933.9000000004</v>
          </cell>
          <cell r="H34">
            <v>812188.1</v>
          </cell>
          <cell r="I34">
            <v>2198877.09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2">
          <cell r="C52">
            <v>223009.49</v>
          </cell>
          <cell r="D52">
            <v>412432.25</v>
          </cell>
          <cell r="F52">
            <v>17786.14</v>
          </cell>
          <cell r="G52">
            <v>123813.86</v>
          </cell>
          <cell r="H52">
            <v>141674.32999999999</v>
          </cell>
          <cell r="I52">
            <v>153400</v>
          </cell>
        </row>
        <row r="53">
          <cell r="D53">
            <v>42952</v>
          </cell>
        </row>
        <row r="54">
          <cell r="C54">
            <v>262083.9</v>
          </cell>
          <cell r="D54">
            <v>988903.11</v>
          </cell>
          <cell r="E54">
            <v>3955612.4</v>
          </cell>
          <cell r="H54">
            <v>238488.38</v>
          </cell>
        </row>
        <row r="56">
          <cell r="G56">
            <v>82010</v>
          </cell>
        </row>
        <row r="57">
          <cell r="D57">
            <v>65924.38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49B73-4D97-4824-9FD4-0237F224CDAA}">
  <sheetPr>
    <pageSetUpPr fitToPage="1"/>
  </sheetPr>
  <dimension ref="C3:S97"/>
  <sheetViews>
    <sheetView showGridLines="0" tabSelected="1" zoomScale="80" zoomScaleNormal="80" workbookViewId="0">
      <selection activeCell="R85" sqref="R85"/>
    </sheetView>
  </sheetViews>
  <sheetFormatPr baseColWidth="10" defaultColWidth="11.42578125" defaultRowHeight="15" x14ac:dyDescent="0.25"/>
  <cols>
    <col min="3" max="3" width="76.7109375" customWidth="1"/>
    <col min="4" max="4" width="20.85546875" style="31" customWidth="1"/>
    <col min="5" max="5" width="19.140625" style="31" customWidth="1"/>
    <col min="6" max="6" width="16.5703125" style="31" customWidth="1"/>
    <col min="7" max="7" width="16.140625" customWidth="1"/>
    <col min="8" max="8" width="15.5703125" customWidth="1"/>
    <col min="9" max="9" width="18" customWidth="1"/>
    <col min="10" max="10" width="14.7109375" customWidth="1"/>
    <col min="11" max="11" width="14.5703125" customWidth="1"/>
    <col min="12" max="12" width="16.28515625" customWidth="1"/>
    <col min="13" max="13" width="16.85546875" hidden="1" customWidth="1"/>
    <col min="14" max="14" width="14.7109375" hidden="1" customWidth="1"/>
    <col min="15" max="15" width="17.28515625" hidden="1" customWidth="1"/>
    <col min="16" max="16" width="16.28515625" hidden="1" customWidth="1"/>
    <col min="17" max="17" width="20.7109375" hidden="1" customWidth="1"/>
    <col min="18" max="18" width="17.28515625" customWidth="1"/>
  </cols>
  <sheetData>
    <row r="3" spans="3:19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9" ht="21" customHeight="1" x14ac:dyDescent="0.25">
      <c r="C4" s="3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3:19" ht="15.75" x14ac:dyDescent="0.25">
      <c r="C5" s="5">
        <v>2024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3:19" ht="15.75" customHeight="1" x14ac:dyDescent="0.25">
      <c r="C6" s="7" t="s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3:19" ht="15.75" customHeight="1" x14ac:dyDescent="0.25">
      <c r="C7" s="8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9" spans="3:19" ht="25.5" customHeight="1" x14ac:dyDescent="0.25">
      <c r="C9" s="9" t="s">
        <v>4</v>
      </c>
      <c r="D9" s="10" t="s">
        <v>5</v>
      </c>
      <c r="E9" s="10" t="s">
        <v>6</v>
      </c>
      <c r="F9" s="11" t="s">
        <v>7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3:19" x14ac:dyDescent="0.25">
      <c r="C10" s="14"/>
      <c r="D10" s="15"/>
      <c r="E10" s="15"/>
      <c r="F10" s="16" t="s">
        <v>8</v>
      </c>
      <c r="G10" s="17" t="s">
        <v>9</v>
      </c>
      <c r="H10" s="17" t="s">
        <v>10</v>
      </c>
      <c r="I10" s="17" t="s">
        <v>11</v>
      </c>
      <c r="J10" s="18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9" t="s">
        <v>18</v>
      </c>
      <c r="Q10" s="18" t="s">
        <v>19</v>
      </c>
      <c r="R10" s="17" t="s">
        <v>20</v>
      </c>
    </row>
    <row r="11" spans="3:19" x14ac:dyDescent="0.25">
      <c r="C11" s="20" t="s">
        <v>21</v>
      </c>
      <c r="D11" s="21"/>
      <c r="E11" s="21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3"/>
      <c r="R11" s="23"/>
    </row>
    <row r="12" spans="3:19" s="28" customFormat="1" x14ac:dyDescent="0.25">
      <c r="C12" s="25" t="s">
        <v>22</v>
      </c>
      <c r="D12" s="26">
        <f t="shared" ref="D12:Q12" si="0">SUM(D13:D17)</f>
        <v>126240185</v>
      </c>
      <c r="E12" s="26">
        <f>SUM(E13:E17)</f>
        <v>7079153.5099999998</v>
      </c>
      <c r="F12" s="26">
        <f t="shared" si="0"/>
        <v>8181125.4300000006</v>
      </c>
      <c r="G12" s="26">
        <f t="shared" si="0"/>
        <v>7216782.1500000004</v>
      </c>
      <c r="H12" s="26">
        <f t="shared" si="0"/>
        <v>9247493.2399999984</v>
      </c>
      <c r="I12" s="26">
        <f t="shared" si="0"/>
        <v>12068716.18</v>
      </c>
      <c r="J12" s="26">
        <f t="shared" si="0"/>
        <v>7220639.2400000002</v>
      </c>
      <c r="K12" s="26">
        <f t="shared" si="0"/>
        <v>9291392.5899999999</v>
      </c>
      <c r="L12" s="26">
        <f t="shared" si="0"/>
        <v>7195516.8200000003</v>
      </c>
      <c r="M12" s="26">
        <f t="shared" si="0"/>
        <v>0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7">
        <f>F12+G12+H12+I12+J12+K12+L12+M12+N12+O12+P12+Q12</f>
        <v>60421665.649999999</v>
      </c>
    </row>
    <row r="13" spans="3:19" x14ac:dyDescent="0.25">
      <c r="C13" s="29" t="s">
        <v>23</v>
      </c>
      <c r="D13" s="30">
        <v>83364402</v>
      </c>
      <c r="E13" s="31">
        <v>4348480.4800000004</v>
      </c>
      <c r="F13" s="31">
        <f>[1]F100!C10+[1]VS!C10</f>
        <v>5229319.1400000006</v>
      </c>
      <c r="G13" s="31">
        <f>[1]F100!D10+[1]VS!D10</f>
        <v>5235896.3499999996</v>
      </c>
      <c r="H13" s="31">
        <f>[1]F100!E10+[1]VS!E10</f>
        <v>5561973.9499999993</v>
      </c>
      <c r="I13" s="31">
        <f>[1]F100!F10+[1]VS!F10</f>
        <v>5244865.71</v>
      </c>
      <c r="J13" s="31">
        <f>[1]F100!G10+[1]VS!G10</f>
        <v>5069690.0999999996</v>
      </c>
      <c r="K13" s="31">
        <f>[1]F100!H10+[1]VS!H10</f>
        <v>5522354.7599999998</v>
      </c>
      <c r="L13" s="31">
        <f>[1]F100!I10+[1]VS!I10</f>
        <v>5140838.3499999996</v>
      </c>
      <c r="M13" s="31">
        <f>[1]F100!J10+[1]VS!J10</f>
        <v>0</v>
      </c>
      <c r="N13" s="31">
        <f>[1]F100!K10+[1]VS!K10</f>
        <v>0</v>
      </c>
      <c r="O13" s="31">
        <f>[1]F100!L10+[1]VS!L10</f>
        <v>0</v>
      </c>
      <c r="P13" s="31">
        <f>[1]F100!M10+[1]VS!M10</f>
        <v>0</v>
      </c>
      <c r="Q13" s="31">
        <f>[1]F100!N10+[1]VS!N10</f>
        <v>0</v>
      </c>
      <c r="R13" s="27">
        <f t="shared" ref="R13:R64" si="1">F13+G13+H13+I13+J13+K13+L13+M13+N13+O13+P13+Q13</f>
        <v>37004938.359999999</v>
      </c>
    </row>
    <row r="14" spans="3:19" x14ac:dyDescent="0.25">
      <c r="C14" s="29" t="s">
        <v>24</v>
      </c>
      <c r="D14" s="30">
        <v>31535547</v>
      </c>
      <c r="E14" s="30">
        <v>2395156.5099999998</v>
      </c>
      <c r="F14" s="31">
        <f>[1]F100!C11+[1]VS!C11</f>
        <v>2024921.96</v>
      </c>
      <c r="G14" s="31">
        <f>[1]F100!D11+[1]VS!D11</f>
        <v>1054577.73</v>
      </c>
      <c r="H14" s="31">
        <f>[1]F100!E11+[1]VS!E11</f>
        <v>2750534.69</v>
      </c>
      <c r="I14" s="31">
        <f>[1]F100!F11+[1]VS!F11</f>
        <v>5872818.8600000003</v>
      </c>
      <c r="J14" s="31">
        <f>[1]F100!G11+[1]VS!G11</f>
        <v>1202217.33</v>
      </c>
      <c r="K14" s="31">
        <f>[1]F100!H11+[1]VS!H11</f>
        <v>2820306.02</v>
      </c>
      <c r="L14" s="31">
        <f>[1]F100!I11+[1]VS!I11</f>
        <v>1109297.33</v>
      </c>
      <c r="M14" s="31">
        <f>[1]F100!J11+[1]VS!J11</f>
        <v>0</v>
      </c>
      <c r="N14" s="31">
        <f>[1]F100!K11+[1]VS!K11</f>
        <v>0</v>
      </c>
      <c r="O14" s="31">
        <f>[1]F100!L11+[1]VS!L11</f>
        <v>0</v>
      </c>
      <c r="P14" s="31">
        <f>[1]F100!M11+[1]VS!M11</f>
        <v>0</v>
      </c>
      <c r="Q14" s="31">
        <f>[1]F100!N11+[1]VS!N11</f>
        <v>0</v>
      </c>
      <c r="R14" s="27">
        <f t="shared" si="1"/>
        <v>16834673.920000002</v>
      </c>
    </row>
    <row r="15" spans="3:19" x14ac:dyDescent="0.25">
      <c r="C15" s="29" t="s">
        <v>25</v>
      </c>
      <c r="D15" s="30">
        <v>350000</v>
      </c>
      <c r="E15" s="30"/>
      <c r="F15" s="31">
        <f>[1]F100!C12+[1]VS!C12</f>
        <v>0</v>
      </c>
      <c r="G15" s="31">
        <f>[1]F100!D12+[1]VS!D12</f>
        <v>0</v>
      </c>
      <c r="H15" s="31">
        <f>[1]F100!E12+[1]VS!E12</f>
        <v>0</v>
      </c>
      <c r="I15" s="31">
        <f>[1]F100!F12+[1]VS!F12</f>
        <v>0</v>
      </c>
      <c r="J15" s="31">
        <f>[1]F100!G12+[1]VS!G12</f>
        <v>0</v>
      </c>
      <c r="K15" s="31">
        <f>[1]F100!H12+[1]VS!H12</f>
        <v>0</v>
      </c>
      <c r="L15" s="31">
        <f>[1]F100!I12+[1]VS!I12</f>
        <v>0</v>
      </c>
      <c r="M15" s="31">
        <f>[1]F100!J12+[1]VS!J12</f>
        <v>0</v>
      </c>
      <c r="N15" s="31">
        <f>[1]F100!K12+[1]VS!K12</f>
        <v>0</v>
      </c>
      <c r="O15" s="31">
        <f>[1]F100!L12+[1]VS!L12</f>
        <v>0</v>
      </c>
      <c r="P15" s="31">
        <f>[1]F100!M12+[1]VS!M12</f>
        <v>0</v>
      </c>
      <c r="Q15" s="31">
        <f>[1]F100!N12+[1]VS!N12</f>
        <v>0</v>
      </c>
      <c r="R15" s="27">
        <f t="shared" si="1"/>
        <v>0</v>
      </c>
      <c r="S15" s="32"/>
    </row>
    <row r="16" spans="3:19" x14ac:dyDescent="0.25">
      <c r="C16" s="29" t="s">
        <v>26</v>
      </c>
      <c r="D16" s="30"/>
      <c r="E16" s="30"/>
      <c r="F16" s="31">
        <f>[1]F100!C13+[1]VS!C13</f>
        <v>0</v>
      </c>
      <c r="G16" s="31">
        <f>[1]F100!D13+[1]VS!D13</f>
        <v>0</v>
      </c>
      <c r="H16" s="31">
        <f>[1]F100!E13+[1]VS!E13</f>
        <v>0</v>
      </c>
      <c r="I16" s="31">
        <f>[1]F100!F13+[1]VS!F13</f>
        <v>0</v>
      </c>
      <c r="J16" s="31">
        <f>[1]F100!G13+[1]VS!G13</f>
        <v>0</v>
      </c>
      <c r="K16" s="31">
        <f>[1]F100!H13+[1]VS!H13</f>
        <v>0</v>
      </c>
      <c r="L16" s="31">
        <f>[1]F100!I13+[1]VS!I13</f>
        <v>0</v>
      </c>
      <c r="M16" s="31">
        <f>[1]F100!J13+[1]VS!J13</f>
        <v>0</v>
      </c>
      <c r="N16" s="31">
        <f>[1]F100!K13+[1]VS!K13</f>
        <v>0</v>
      </c>
      <c r="O16" s="31">
        <f>[1]F100!L13+[1]VS!L13</f>
        <v>0</v>
      </c>
      <c r="P16" s="31">
        <f>[1]F100!M13+[1]VS!M13</f>
        <v>0</v>
      </c>
      <c r="Q16" s="31">
        <f>[1]F100!N13+[1]VS!N13</f>
        <v>0</v>
      </c>
      <c r="R16" s="27">
        <f t="shared" si="1"/>
        <v>0</v>
      </c>
    </row>
    <row r="17" spans="3:18" x14ac:dyDescent="0.25">
      <c r="C17" s="29" t="s">
        <v>27</v>
      </c>
      <c r="D17" s="30">
        <v>10990236</v>
      </c>
      <c r="E17" s="30">
        <v>335516.52</v>
      </c>
      <c r="F17" s="31">
        <f>[1]F100!C14+[1]VS!C14</f>
        <v>926884.33000000007</v>
      </c>
      <c r="G17" s="31">
        <f>[1]F100!D14+[1]VS!D14</f>
        <v>926308.07</v>
      </c>
      <c r="H17" s="31">
        <f>[1]F100!E14+[1]VS!E14</f>
        <v>934984.6</v>
      </c>
      <c r="I17" s="31">
        <f>[1]F100!F14+[1]VS!F14</f>
        <v>951031.6100000001</v>
      </c>
      <c r="J17" s="31">
        <f>[1]F100!G14+[1]VS!G14</f>
        <v>948731.81</v>
      </c>
      <c r="K17" s="31">
        <f>[1]F100!H14+[1]VS!H14</f>
        <v>948731.81</v>
      </c>
      <c r="L17" s="31">
        <f>[1]F100!I14+[1]VS!I14</f>
        <v>945381.14000000013</v>
      </c>
      <c r="M17" s="31">
        <f>[1]F100!J14+[1]VS!J14</f>
        <v>0</v>
      </c>
      <c r="N17" s="31">
        <f>[1]F100!K14+[1]VS!K14</f>
        <v>0</v>
      </c>
      <c r="O17" s="31">
        <f>[1]F100!L14+[1]VS!L14</f>
        <v>0</v>
      </c>
      <c r="P17" s="31">
        <f>[1]F100!M14+[1]VS!M14</f>
        <v>0</v>
      </c>
      <c r="Q17" s="31">
        <f>[1]F100!N14+[1]VS!N14</f>
        <v>0</v>
      </c>
      <c r="R17" s="27">
        <f t="shared" si="1"/>
        <v>6582053.370000001</v>
      </c>
    </row>
    <row r="18" spans="3:18" s="28" customFormat="1" x14ac:dyDescent="0.25">
      <c r="C18" s="25" t="s">
        <v>28</v>
      </c>
      <c r="D18" s="33">
        <f t="shared" ref="D18:Q18" si="2">SUM(D19:D27)</f>
        <v>26156886</v>
      </c>
      <c r="E18" s="33">
        <f>SUM(E19:E27)</f>
        <v>356857.11</v>
      </c>
      <c r="F18" s="33">
        <f t="shared" si="2"/>
        <v>818077.94</v>
      </c>
      <c r="G18" s="33">
        <f t="shared" si="2"/>
        <v>2431766.94</v>
      </c>
      <c r="H18" s="33">
        <f t="shared" si="2"/>
        <v>846157.55</v>
      </c>
      <c r="I18" s="33">
        <f t="shared" si="2"/>
        <v>2608261.5299999998</v>
      </c>
      <c r="J18" s="33">
        <f t="shared" si="2"/>
        <v>2046570.2699999998</v>
      </c>
      <c r="K18" s="33">
        <f t="shared" si="2"/>
        <v>2568758.0099999998</v>
      </c>
      <c r="L18" s="33">
        <f t="shared" si="2"/>
        <v>2789214.1899999995</v>
      </c>
      <c r="M18" s="33">
        <f t="shared" si="2"/>
        <v>0</v>
      </c>
      <c r="N18" s="33">
        <f t="shared" si="2"/>
        <v>0</v>
      </c>
      <c r="O18" s="33">
        <f t="shared" si="2"/>
        <v>0</v>
      </c>
      <c r="P18" s="33">
        <f t="shared" si="2"/>
        <v>0</v>
      </c>
      <c r="Q18" s="33">
        <f t="shared" si="2"/>
        <v>0</v>
      </c>
      <c r="R18" s="27">
        <f t="shared" si="1"/>
        <v>14108806.429999998</v>
      </c>
    </row>
    <row r="19" spans="3:18" x14ac:dyDescent="0.25">
      <c r="C19" s="29" t="s">
        <v>29</v>
      </c>
      <c r="D19" s="30">
        <v>3514886</v>
      </c>
      <c r="E19" s="30"/>
      <c r="F19" s="31">
        <f>[1]F100!C16+[1]VS!C16</f>
        <v>187616.91</v>
      </c>
      <c r="G19" s="31">
        <f>[1]F100!D16+[1]VS!D16</f>
        <v>218361.75</v>
      </c>
      <c r="H19" s="31">
        <f>[1]F100!E16+[1]VS!E16</f>
        <v>224494.6</v>
      </c>
      <c r="I19" s="31">
        <f>[1]F100!F16+[1]VS!F16</f>
        <v>300412.79999999999</v>
      </c>
      <c r="J19" s="31">
        <f>[1]F100!G16+[1]VS!G16</f>
        <v>361203.18</v>
      </c>
      <c r="K19" s="31">
        <f>[1]F100!H16+[1]VS!H16</f>
        <v>50000</v>
      </c>
      <c r="L19" s="31">
        <f>[1]F100!I16+[1]VS!I16</f>
        <v>375054.84</v>
      </c>
      <c r="M19" s="31">
        <f>[1]F100!J16+[1]VS!J16</f>
        <v>0</v>
      </c>
      <c r="N19" s="31">
        <f>[1]F100!K16+[1]VS!K16</f>
        <v>0</v>
      </c>
      <c r="O19" s="31">
        <f>[1]F100!L16+[1]VS!L16</f>
        <v>0</v>
      </c>
      <c r="P19" s="31">
        <f>[1]F100!M16+[1]VS!M16</f>
        <v>0</v>
      </c>
      <c r="Q19" s="31">
        <f>[1]F100!N16+[1]VS!N16</f>
        <v>0</v>
      </c>
      <c r="R19" s="27">
        <f t="shared" si="1"/>
        <v>1717144.08</v>
      </c>
    </row>
    <row r="20" spans="3:18" x14ac:dyDescent="0.25">
      <c r="C20" s="29" t="s">
        <v>30</v>
      </c>
      <c r="D20" s="30">
        <v>200000</v>
      </c>
      <c r="E20" s="30">
        <v>-100373</v>
      </c>
      <c r="F20" s="31">
        <f>[1]F100!C17+[1]VS!C17</f>
        <v>0</v>
      </c>
      <c r="G20" s="31">
        <f>[1]F100!D17+[1]VS!D17</f>
        <v>0</v>
      </c>
      <c r="H20" s="31">
        <f>[1]F100!E17+[1]VS!E17</f>
        <v>0</v>
      </c>
      <c r="I20" s="31">
        <f>[1]F100!F17+[1]VS!F17</f>
        <v>0</v>
      </c>
      <c r="J20" s="31">
        <f>[1]F100!G17+[1]VS!G17</f>
        <v>0</v>
      </c>
      <c r="K20" s="31">
        <f>[1]F100!H17+[1]VS!H17</f>
        <v>0</v>
      </c>
      <c r="L20" s="31">
        <f>[1]F100!I17+[1]VS!I17</f>
        <v>0</v>
      </c>
      <c r="M20" s="31">
        <f>[1]F100!J17+[1]VS!J17</f>
        <v>0</v>
      </c>
      <c r="N20" s="31">
        <f>[1]F100!K17+[1]VS!K17</f>
        <v>0</v>
      </c>
      <c r="O20" s="31">
        <f>[1]F100!L17+[1]VS!L17</f>
        <v>0</v>
      </c>
      <c r="P20" s="31">
        <f>[1]F100!M17+[1]VS!M17</f>
        <v>0</v>
      </c>
      <c r="Q20" s="31">
        <f>[1]F100!N17+[1]VS!N17</f>
        <v>0</v>
      </c>
      <c r="R20" s="27">
        <f t="shared" si="1"/>
        <v>0</v>
      </c>
    </row>
    <row r="21" spans="3:18" x14ac:dyDescent="0.25">
      <c r="C21" s="29" t="s">
        <v>31</v>
      </c>
      <c r="D21" s="30">
        <v>205000</v>
      </c>
      <c r="F21" s="31">
        <f>[1]F100!C18+[1]VS!C18</f>
        <v>0</v>
      </c>
      <c r="G21" s="31">
        <f>[1]F100!D18+[1]VS!D18</f>
        <v>0</v>
      </c>
      <c r="H21" s="31">
        <f>[1]F100!E18+[1]VS!E18</f>
        <v>0</v>
      </c>
      <c r="I21" s="31">
        <f>[1]F100!F18+[1]VS!F18</f>
        <v>0</v>
      </c>
      <c r="J21" s="31">
        <f>[1]F100!G18+[1]VS!G18</f>
        <v>0</v>
      </c>
      <c r="K21" s="31">
        <f>[1]F100!H18+[1]VS!H18</f>
        <v>0</v>
      </c>
      <c r="L21" s="31">
        <f>[1]F100!I18+[1]VS!I18</f>
        <v>0</v>
      </c>
      <c r="M21" s="31">
        <f>[1]F100!J18+[1]VS!J18</f>
        <v>0</v>
      </c>
      <c r="N21" s="31">
        <f>[1]F100!K18+[1]VS!K18</f>
        <v>0</v>
      </c>
      <c r="O21" s="31">
        <f>[1]F100!L18+[1]VS!L18</f>
        <v>0</v>
      </c>
      <c r="P21" s="31">
        <f>[1]F100!M18+[1]VS!M18</f>
        <v>0</v>
      </c>
      <c r="Q21" s="31">
        <f>[1]F100!N18+[1]VS!N18</f>
        <v>0</v>
      </c>
      <c r="R21" s="27">
        <f t="shared" si="1"/>
        <v>0</v>
      </c>
    </row>
    <row r="22" spans="3:18" x14ac:dyDescent="0.25">
      <c r="C22" s="29" t="s">
        <v>32</v>
      </c>
      <c r="D22" s="30">
        <v>57000</v>
      </c>
      <c r="F22" s="31">
        <f>[1]F100!C19+[1]VS!C19</f>
        <v>0</v>
      </c>
      <c r="G22" s="31">
        <f>[1]F100!D19+[1]VS!D19</f>
        <v>0</v>
      </c>
      <c r="H22" s="31">
        <f>[1]F100!E19+[1]VS!E19</f>
        <v>0</v>
      </c>
      <c r="I22" s="31">
        <f>[1]F100!F19+[1]VS!F19</f>
        <v>0</v>
      </c>
      <c r="J22" s="31">
        <f>[1]F100!G19+[1]VS!G19</f>
        <v>0</v>
      </c>
      <c r="K22" s="31">
        <f>[1]F100!H19+[1]VS!H19</f>
        <v>0</v>
      </c>
      <c r="L22" s="31">
        <f>[1]F100!I19+[1]VS!I19</f>
        <v>0</v>
      </c>
      <c r="M22" s="31">
        <f>[1]F100!J19+[1]VS!J19</f>
        <v>0</v>
      </c>
      <c r="N22" s="31">
        <f>[1]F100!K19+[1]VS!K19</f>
        <v>0</v>
      </c>
      <c r="O22" s="31">
        <f>[1]F100!L19+[1]VS!L19</f>
        <v>0</v>
      </c>
      <c r="P22" s="31">
        <f>[1]F100!M19+[1]VS!M19</f>
        <v>0</v>
      </c>
      <c r="Q22" s="31">
        <f>[1]F100!N19+[1]VS!N19</f>
        <v>0</v>
      </c>
      <c r="R22" s="27">
        <f t="shared" si="1"/>
        <v>0</v>
      </c>
    </row>
    <row r="23" spans="3:18" x14ac:dyDescent="0.25">
      <c r="C23" s="29" t="s">
        <v>33</v>
      </c>
      <c r="D23" s="30">
        <v>720000</v>
      </c>
      <c r="F23" s="31">
        <f>[1]F100!C20+[1]VS!C20</f>
        <v>0</v>
      </c>
      <c r="G23" s="31">
        <f>[1]F100!D20+[1]VS!D20</f>
        <v>0</v>
      </c>
      <c r="H23" s="31">
        <f>[1]F100!E20+[1]VS!E20</f>
        <v>0</v>
      </c>
      <c r="I23" s="31">
        <f>[1]F100!F20+[1]VS!F20</f>
        <v>0</v>
      </c>
      <c r="J23" s="31">
        <f>[1]F100!G20+[1]VS!G20</f>
        <v>0</v>
      </c>
      <c r="K23" s="31">
        <f>[1]F100!H20+[1]VS!H20</f>
        <v>380123.8</v>
      </c>
      <c r="L23" s="31">
        <f>[1]F100!I20+[1]VS!I20</f>
        <v>0</v>
      </c>
      <c r="M23" s="31">
        <f>[1]F100!J20+[1]VS!J20</f>
        <v>0</v>
      </c>
      <c r="N23" s="31">
        <f>[1]F100!K20+[1]VS!K20</f>
        <v>0</v>
      </c>
      <c r="O23" s="31">
        <f>[1]F100!L20+[1]VS!L20</f>
        <v>0</v>
      </c>
      <c r="P23" s="31">
        <f>[1]F100!M20+[1]VS!M20</f>
        <v>0</v>
      </c>
      <c r="Q23" s="31">
        <f>[1]F100!N20+[1]VS!N20</f>
        <v>0</v>
      </c>
      <c r="R23" s="27">
        <f t="shared" si="1"/>
        <v>380123.8</v>
      </c>
    </row>
    <row r="24" spans="3:18" x14ac:dyDescent="0.25">
      <c r="C24" s="29" t="s">
        <v>34</v>
      </c>
      <c r="D24" s="30">
        <v>305000</v>
      </c>
      <c r="F24" s="31">
        <f>[1]F100!C21+[1]VS!C21</f>
        <v>0</v>
      </c>
      <c r="G24" s="31">
        <f>[1]F100!D21+[1]VS!D21</f>
        <v>98055.34</v>
      </c>
      <c r="H24" s="31">
        <f>[1]F100!E21+[1]VS!E21</f>
        <v>0</v>
      </c>
      <c r="I24" s="31">
        <f>[1]F100!F21+[1]VS!F21</f>
        <v>0</v>
      </c>
      <c r="J24" s="31">
        <f>[1]F100!G21+[1]VS!G21</f>
        <v>0</v>
      </c>
      <c r="K24" s="31">
        <f>[1]F100!H21+[1]VS!H21</f>
        <v>899</v>
      </c>
      <c r="L24" s="31">
        <f>[1]F100!I21+[1]VS!I21</f>
        <v>4525</v>
      </c>
      <c r="M24" s="31">
        <f>[1]F100!J21+[1]VS!J21</f>
        <v>0</v>
      </c>
      <c r="N24" s="31">
        <f>[1]F100!K21+[1]VS!K21</f>
        <v>0</v>
      </c>
      <c r="O24" s="31">
        <f>[1]F100!L21+[1]VS!L21</f>
        <v>0</v>
      </c>
      <c r="P24" s="31">
        <f>[1]F100!M21+[1]VS!M21</f>
        <v>0</v>
      </c>
      <c r="Q24" s="31">
        <f>[1]F100!N21+[1]VS!N21</f>
        <v>0</v>
      </c>
      <c r="R24" s="27">
        <f t="shared" si="1"/>
        <v>103479.34</v>
      </c>
    </row>
    <row r="25" spans="3:18" x14ac:dyDescent="0.25">
      <c r="C25" s="29" t="s">
        <v>35</v>
      </c>
      <c r="D25" s="30">
        <v>16190000</v>
      </c>
      <c r="F25" s="31">
        <f>[1]F100!C22+[1]VS!C22</f>
        <v>417468.67</v>
      </c>
      <c r="G25" s="31">
        <f>[1]F100!D22+[1]VS!D22</f>
        <v>1945370.8499999999</v>
      </c>
      <c r="H25" s="31">
        <f>[1]F100!E22+[1]VS!E22</f>
        <v>417468.67</v>
      </c>
      <c r="I25" s="31">
        <f>[1]F100!F22+[1]VS!F22</f>
        <v>2237176.17</v>
      </c>
      <c r="J25" s="31">
        <f>[1]F100!G22+[1]VS!G22</f>
        <v>968528.66999999993</v>
      </c>
      <c r="K25" s="31">
        <f>[1]F100!H22+[1]VS!H22</f>
        <v>1947279.67</v>
      </c>
      <c r="L25" s="31">
        <f>[1]F100!I22+[1]VS!I22</f>
        <v>2271161.3499999996</v>
      </c>
      <c r="M25" s="31">
        <f>[1]F100!J22+[1]VS!J22</f>
        <v>0</v>
      </c>
      <c r="N25" s="31">
        <f>[1]F100!K22+[1]VS!K22</f>
        <v>0</v>
      </c>
      <c r="O25" s="31">
        <f>[1]F100!L22+[1]VS!L22</f>
        <v>0</v>
      </c>
      <c r="P25" s="31">
        <f>[1]F100!M22+[1]VS!M22</f>
        <v>0</v>
      </c>
      <c r="Q25" s="31">
        <f>[1]F100!N22+[1]VS!N22</f>
        <v>0</v>
      </c>
      <c r="R25" s="27">
        <f t="shared" si="1"/>
        <v>10204454.049999999</v>
      </c>
    </row>
    <row r="26" spans="3:18" x14ac:dyDescent="0.25">
      <c r="C26" s="29" t="s">
        <v>36</v>
      </c>
      <c r="D26" s="30">
        <v>2765000</v>
      </c>
      <c r="E26" s="31">
        <v>208280</v>
      </c>
      <c r="F26" s="31">
        <f>[1]F100!C23+[1]VS!C23</f>
        <v>70672.56</v>
      </c>
      <c r="G26" s="31">
        <f>[1]F100!D23+[1]VS!D23</f>
        <v>0</v>
      </c>
      <c r="H26" s="31">
        <f>[1]F100!E23+[1]VS!E23</f>
        <v>0</v>
      </c>
      <c r="I26" s="31">
        <f>[1]F100!F23+[1]VS!F23</f>
        <v>70672.56</v>
      </c>
      <c r="J26" s="31">
        <f>[1]F100!G23+[1]VS!G23</f>
        <v>353140</v>
      </c>
      <c r="K26" s="31">
        <f>[1]F100!H23+[1]VS!H23</f>
        <v>0</v>
      </c>
      <c r="L26" s="31">
        <f>[1]F100!I23+[1]VS!I23</f>
        <v>0</v>
      </c>
      <c r="M26" s="31">
        <f>[1]F100!J23+[1]VS!J23</f>
        <v>0</v>
      </c>
      <c r="N26" s="31">
        <f>[1]F100!K23+[1]VS!K23</f>
        <v>0</v>
      </c>
      <c r="O26" s="31">
        <f>[1]F100!L23+[1]VS!L23</f>
        <v>0</v>
      </c>
      <c r="P26" s="31">
        <f>[1]F100!M23+[1]VS!M23</f>
        <v>0</v>
      </c>
      <c r="Q26" s="31">
        <f>[1]F100!N23+[1]VS!N23</f>
        <v>0</v>
      </c>
      <c r="R26" s="27">
        <f t="shared" si="1"/>
        <v>494485.12</v>
      </c>
    </row>
    <row r="27" spans="3:18" x14ac:dyDescent="0.25">
      <c r="C27" s="29" t="s">
        <v>37</v>
      </c>
      <c r="D27" s="30">
        <v>2200000</v>
      </c>
      <c r="E27" s="31">
        <v>248950.11</v>
      </c>
      <c r="F27" s="31">
        <f>[1]F100!C24+[1]VS!C24</f>
        <v>142319.79999999999</v>
      </c>
      <c r="G27" s="31">
        <f>[1]F100!D24+[1]VS!D24</f>
        <v>169979</v>
      </c>
      <c r="H27" s="31">
        <f>[1]F100!E24+[1]VS!E24</f>
        <v>204194.28</v>
      </c>
      <c r="I27" s="31">
        <f>[1]F100!F24+[1]VS!F24</f>
        <v>0</v>
      </c>
      <c r="J27" s="31">
        <f>[1]F100!G24+[1]VS!G24</f>
        <v>363698.42</v>
      </c>
      <c r="K27" s="31">
        <f>[1]F100!H24+[1]VS!H24</f>
        <v>190455.54</v>
      </c>
      <c r="L27" s="31">
        <f>[1]F100!I24+[1]VS!I24</f>
        <v>138473</v>
      </c>
      <c r="M27" s="31">
        <f>[1]F100!J24+[1]VS!J24</f>
        <v>0</v>
      </c>
      <c r="N27" s="31">
        <f>[1]F100!K24+[1]VS!K24</f>
        <v>0</v>
      </c>
      <c r="O27" s="31">
        <f>[1]F100!L24+[1]VS!L24</f>
        <v>0</v>
      </c>
      <c r="P27" s="31">
        <f>[1]F100!M24+[1]VS!M24</f>
        <v>0</v>
      </c>
      <c r="Q27" s="31">
        <f>[1]F100!N24+[1]VS!N24</f>
        <v>0</v>
      </c>
      <c r="R27" s="27">
        <f t="shared" si="1"/>
        <v>1209120.04</v>
      </c>
    </row>
    <row r="28" spans="3:18" s="28" customFormat="1" x14ac:dyDescent="0.25">
      <c r="C28" s="25" t="s">
        <v>38</v>
      </c>
      <c r="D28" s="26">
        <f t="shared" ref="D28:Q28" si="3">SUM(D29:D37)</f>
        <v>84371027</v>
      </c>
      <c r="E28" s="26">
        <f>SUM(E29:E37)</f>
        <v>-356857.10999999987</v>
      </c>
      <c r="F28" s="33">
        <f t="shared" si="3"/>
        <v>5921040.1500000004</v>
      </c>
      <c r="G28" s="33">
        <f t="shared" si="3"/>
        <v>3261653.2199999997</v>
      </c>
      <c r="H28" s="33">
        <f t="shared" si="3"/>
        <v>3015588.2</v>
      </c>
      <c r="I28" s="33">
        <f t="shared" si="3"/>
        <v>1166522.5</v>
      </c>
      <c r="J28" s="33">
        <f t="shared" si="3"/>
        <v>6563027.040000001</v>
      </c>
      <c r="K28" s="33">
        <f t="shared" si="3"/>
        <v>2540830.4</v>
      </c>
      <c r="L28" s="33">
        <f t="shared" si="3"/>
        <v>7274022.1500000004</v>
      </c>
      <c r="M28" s="33">
        <f t="shared" si="3"/>
        <v>0</v>
      </c>
      <c r="N28" s="33">
        <f t="shared" si="3"/>
        <v>0</v>
      </c>
      <c r="O28" s="33">
        <f t="shared" si="3"/>
        <v>0</v>
      </c>
      <c r="P28" s="33">
        <f t="shared" si="3"/>
        <v>0</v>
      </c>
      <c r="Q28" s="33">
        <f t="shared" si="3"/>
        <v>0</v>
      </c>
      <c r="R28" s="27">
        <f t="shared" si="1"/>
        <v>29742683.659999996</v>
      </c>
    </row>
    <row r="29" spans="3:18" x14ac:dyDescent="0.25">
      <c r="C29" s="29" t="s">
        <v>39</v>
      </c>
      <c r="D29" s="30">
        <v>534626</v>
      </c>
      <c r="E29" s="34"/>
      <c r="F29" s="31">
        <f>[1]F100!C26+[1]VS!C26</f>
        <v>0</v>
      </c>
      <c r="G29" s="31">
        <f>[1]F100!D26+[1]VS!D26</f>
        <v>0</v>
      </c>
      <c r="H29" s="31">
        <f>[1]F100!E26+[1]VS!E26</f>
        <v>24915</v>
      </c>
      <c r="I29" s="31">
        <f>[1]F100!F26+[1]VS!F26</f>
        <v>107880</v>
      </c>
      <c r="J29" s="31">
        <f>[1]F100!G26+[1]VS!G26</f>
        <v>0</v>
      </c>
      <c r="K29" s="31">
        <f>[1]F100!H26+[1]VS!H26</f>
        <v>26070</v>
      </c>
      <c r="L29" s="31">
        <f>[1]F100!I26+[1]VS!I26</f>
        <v>0</v>
      </c>
      <c r="M29" s="31">
        <f>[1]F100!J26+[1]VS!J26</f>
        <v>0</v>
      </c>
      <c r="N29" s="31">
        <f>[1]F100!K26+[1]VS!K26</f>
        <v>0</v>
      </c>
      <c r="O29" s="31">
        <f>[1]F100!L26+[1]VS!L26</f>
        <v>0</v>
      </c>
      <c r="P29" s="31">
        <f>[1]F100!M26+[1]VS!M26</f>
        <v>0</v>
      </c>
      <c r="Q29" s="31">
        <f>[1]F100!N26+[1]VS!N26</f>
        <v>0</v>
      </c>
      <c r="R29" s="27">
        <f t="shared" si="1"/>
        <v>158865</v>
      </c>
    </row>
    <row r="30" spans="3:18" x14ac:dyDescent="0.25">
      <c r="C30" s="29" t="s">
        <v>40</v>
      </c>
      <c r="D30" s="30">
        <v>1434109</v>
      </c>
      <c r="E30" s="34"/>
      <c r="F30" s="31">
        <f>[1]F100!C27+[1]VS!C27</f>
        <v>70682</v>
      </c>
      <c r="G30" s="31">
        <f>[1]F100!D27+[1]VS!D27</f>
        <v>0</v>
      </c>
      <c r="H30" s="31">
        <f>[1]F100!E27+[1]VS!E27</f>
        <v>127794</v>
      </c>
      <c r="I30" s="31">
        <f>[1]F100!F27+[1]VS!F27</f>
        <v>0</v>
      </c>
      <c r="J30" s="31">
        <f>[1]F100!G27+[1]VS!G27</f>
        <v>0</v>
      </c>
      <c r="K30" s="31">
        <f>[1]F100!H27+[1]VS!H27</f>
        <v>0</v>
      </c>
      <c r="L30" s="31">
        <f>[1]F100!I27+[1]VS!I27</f>
        <v>17818</v>
      </c>
      <c r="M30" s="31">
        <f>[1]F100!J27+[1]VS!J27</f>
        <v>0</v>
      </c>
      <c r="N30" s="31">
        <f>[1]F100!K27+[1]VS!K27</f>
        <v>0</v>
      </c>
      <c r="O30" s="31">
        <f>[1]F100!L27+[1]VS!L27</f>
        <v>0</v>
      </c>
      <c r="P30" s="31">
        <f>[1]F100!M27+[1]VS!M27</f>
        <v>0</v>
      </c>
      <c r="Q30" s="31">
        <f>[1]F100!N27+[1]VS!N27</f>
        <v>0</v>
      </c>
      <c r="R30" s="27">
        <f t="shared" si="1"/>
        <v>216294</v>
      </c>
    </row>
    <row r="31" spans="3:18" x14ac:dyDescent="0.25">
      <c r="C31" s="29" t="s">
        <v>41</v>
      </c>
      <c r="D31" s="30">
        <v>9480286</v>
      </c>
      <c r="E31" s="30">
        <v>-356857.11</v>
      </c>
      <c r="F31" s="31">
        <f>[1]F100!C28+[1]VS!C28</f>
        <v>966184</v>
      </c>
      <c r="G31" s="31">
        <f>[1]F100!D28+[1]VS!D28</f>
        <v>0</v>
      </c>
      <c r="H31" s="31">
        <f>[1]F100!E28+[1]VS!E28</f>
        <v>82128</v>
      </c>
      <c r="I31" s="31">
        <f>[1]F100!F28+[1]VS!F28</f>
        <v>224039.32</v>
      </c>
      <c r="J31" s="31">
        <f>[1]F100!G28+[1]VS!G28</f>
        <v>4248</v>
      </c>
      <c r="K31" s="31">
        <f>[1]F100!H28+[1]VS!H28</f>
        <v>702902.4</v>
      </c>
      <c r="L31" s="31">
        <f>[1]F100!I28+[1]VS!I28</f>
        <v>1632001.3599999999</v>
      </c>
      <c r="M31" s="31">
        <f>[1]F100!J28+[1]VS!J28</f>
        <v>0</v>
      </c>
      <c r="N31" s="31">
        <f>[1]F100!K28+[1]VS!K28</f>
        <v>0</v>
      </c>
      <c r="O31" s="31">
        <f>[1]F100!L28+[1]VS!L28</f>
        <v>0</v>
      </c>
      <c r="P31" s="31">
        <f>[1]F100!M28+[1]VS!M28</f>
        <v>0</v>
      </c>
      <c r="Q31" s="31">
        <f>[1]F100!N28+[1]VS!N28</f>
        <v>0</v>
      </c>
      <c r="R31" s="27">
        <f t="shared" si="1"/>
        <v>3611503.08</v>
      </c>
    </row>
    <row r="32" spans="3:18" x14ac:dyDescent="0.25">
      <c r="C32" s="29" t="s">
        <v>42</v>
      </c>
      <c r="D32" s="30">
        <v>2172408</v>
      </c>
      <c r="E32" s="30"/>
      <c r="F32" s="31">
        <f>[1]F100!C29+[1]VS!C29</f>
        <v>31000</v>
      </c>
      <c r="G32" s="31">
        <f>[1]F100!D29+[1]VS!D29</f>
        <v>0</v>
      </c>
      <c r="H32" s="31">
        <f>[1]F100!E29+[1]VS!E29</f>
        <v>0</v>
      </c>
      <c r="I32" s="31">
        <f>[1]F100!F29+[1]VS!F29</f>
        <v>149200</v>
      </c>
      <c r="J32" s="31">
        <f>[1]F100!G29+[1]VS!G29</f>
        <v>27900</v>
      </c>
      <c r="K32" s="31">
        <f>[1]F100!H29+[1]VS!H29</f>
        <v>85266.9</v>
      </c>
      <c r="L32" s="31">
        <f>[1]F100!I29+[1]VS!I29</f>
        <v>179250</v>
      </c>
      <c r="M32" s="31">
        <f>[1]F100!J29+[1]VS!J29</f>
        <v>0</v>
      </c>
      <c r="N32" s="31">
        <f>[1]F100!K29+[1]VS!K29</f>
        <v>0</v>
      </c>
      <c r="O32" s="31">
        <f>[1]F100!L29+[1]VS!L29</f>
        <v>0</v>
      </c>
      <c r="P32" s="31">
        <f>[1]F100!M29+[1]VS!M29</f>
        <v>0</v>
      </c>
      <c r="Q32" s="31">
        <f>[1]F100!N29+[1]VS!N29</f>
        <v>0</v>
      </c>
      <c r="R32" s="27">
        <f t="shared" si="1"/>
        <v>472616.9</v>
      </c>
    </row>
    <row r="33" spans="3:18" x14ac:dyDescent="0.25">
      <c r="C33" s="29" t="s">
        <v>43</v>
      </c>
      <c r="D33" s="30">
        <v>78100</v>
      </c>
      <c r="E33" s="30"/>
      <c r="F33" s="31">
        <f>[1]F100!C30+[1]VS!C30</f>
        <v>0</v>
      </c>
      <c r="G33" s="31">
        <f>[1]F100!D30+[1]VS!D30</f>
        <v>0</v>
      </c>
      <c r="H33" s="31">
        <f>[1]F100!E30+[1]VS!E30</f>
        <v>0</v>
      </c>
      <c r="I33" s="31">
        <f>[1]F100!F30+[1]VS!F30</f>
        <v>0</v>
      </c>
      <c r="J33" s="31">
        <f>[1]F100!G30+[1]VS!G30</f>
        <v>0</v>
      </c>
      <c r="K33" s="31">
        <f>[1]F100!H30+[1]VS!H30</f>
        <v>0</v>
      </c>
      <c r="L33" s="31">
        <f>[1]F100!I30+[1]VS!I30</f>
        <v>0</v>
      </c>
      <c r="M33" s="31">
        <f>[1]F100!J30+[1]VS!J30</f>
        <v>0</v>
      </c>
      <c r="N33" s="31">
        <f>[1]F100!K30+[1]VS!K30</f>
        <v>0</v>
      </c>
      <c r="O33" s="31">
        <f>[1]F100!L30+[1]VS!L30</f>
        <v>0</v>
      </c>
      <c r="P33" s="31">
        <f>[1]F100!M30+[1]VS!M30</f>
        <v>0</v>
      </c>
      <c r="Q33" s="31">
        <f>[1]F100!N30+[1]VS!N30</f>
        <v>0</v>
      </c>
      <c r="R33" s="27">
        <f t="shared" si="1"/>
        <v>0</v>
      </c>
    </row>
    <row r="34" spans="3:18" x14ac:dyDescent="0.25">
      <c r="C34" s="29" t="s">
        <v>44</v>
      </c>
      <c r="D34" s="30">
        <v>558885</v>
      </c>
      <c r="E34" s="30">
        <v>1530000</v>
      </c>
      <c r="F34" s="31">
        <f>[1]F100!C31+[1]VS!C31</f>
        <v>0</v>
      </c>
      <c r="G34" s="31">
        <f>[1]F100!D31+[1]VS!D31</f>
        <v>0</v>
      </c>
      <c r="H34" s="31">
        <f>[1]F100!E31+[1]VS!E31</f>
        <v>0</v>
      </c>
      <c r="I34" s="31">
        <f>[1]F100!F31+[1]VS!F31</f>
        <v>0</v>
      </c>
      <c r="J34" s="31">
        <f>[1]F100!G31+[1]VS!G31</f>
        <v>773047.6</v>
      </c>
      <c r="K34" s="31">
        <f>[1]F100!H31+[1]VS!H31</f>
        <v>0</v>
      </c>
      <c r="L34" s="31">
        <f>[1]F100!I31+[1]VS!I31</f>
        <v>0</v>
      </c>
      <c r="M34" s="31">
        <f>[1]F100!J31+[1]VS!J31</f>
        <v>0</v>
      </c>
      <c r="N34" s="31">
        <f>[1]F100!K31+[1]VS!K31</f>
        <v>0</v>
      </c>
      <c r="O34" s="31">
        <f>[1]F100!L31+[1]VS!L31</f>
        <v>0</v>
      </c>
      <c r="P34" s="31">
        <f>[1]F100!M31+[1]VS!M31</f>
        <v>0</v>
      </c>
      <c r="Q34" s="31">
        <f>[1]F100!N31+[1]VS!N31</f>
        <v>0</v>
      </c>
      <c r="R34" s="27">
        <f t="shared" si="1"/>
        <v>773047.6</v>
      </c>
    </row>
    <row r="35" spans="3:18" x14ac:dyDescent="0.25">
      <c r="C35" s="29" t="s">
        <v>45</v>
      </c>
      <c r="D35" s="30">
        <v>22585574</v>
      </c>
      <c r="E35" s="30"/>
      <c r="F35" s="31">
        <f>[1]F100!C32+[1]VS!C32</f>
        <v>4779415</v>
      </c>
      <c r="G35" s="31">
        <f>[1]F100!D32+[1]VS!D32</f>
        <v>1912500</v>
      </c>
      <c r="H35" s="31">
        <f>[1]F100!E32+[1]VS!E32</f>
        <v>378271.2</v>
      </c>
      <c r="I35" s="31">
        <f>[1]F100!F32+[1]VS!F32</f>
        <v>15513.2</v>
      </c>
      <c r="J35" s="31">
        <f>[1]F100!G32+[1]VS!G32</f>
        <v>1926897.54</v>
      </c>
      <c r="K35" s="31">
        <f>[1]F100!H32+[1]VS!H32</f>
        <v>914403</v>
      </c>
      <c r="L35" s="31">
        <f>[1]F100!I32+[1]VS!I32</f>
        <v>3246075.7</v>
      </c>
      <c r="M35" s="31">
        <f>[1]F100!J32+[1]VS!J32</f>
        <v>0</v>
      </c>
      <c r="N35" s="31">
        <f>[1]F100!K32+[1]VS!K32</f>
        <v>0</v>
      </c>
      <c r="O35" s="31">
        <f>[1]F100!L32+[1]VS!L32</f>
        <v>0</v>
      </c>
      <c r="P35" s="31">
        <f>[1]F100!M32+[1]VS!M32</f>
        <v>0</v>
      </c>
      <c r="Q35" s="31">
        <f>[1]F100!N32+[1]VS!N32</f>
        <v>0</v>
      </c>
      <c r="R35" s="27">
        <f t="shared" si="1"/>
        <v>13173075.640000001</v>
      </c>
    </row>
    <row r="36" spans="3:18" x14ac:dyDescent="0.25">
      <c r="C36" s="29" t="s">
        <v>46</v>
      </c>
      <c r="D36" s="30"/>
      <c r="E36" s="30"/>
      <c r="F36" s="31">
        <f>[1]F100!C33+[1]VS!C33</f>
        <v>0</v>
      </c>
      <c r="G36" s="31">
        <f>[1]F100!D33+[1]VS!D33</f>
        <v>0</v>
      </c>
      <c r="H36" s="31">
        <f>[1]F100!E33+[1]VS!E33</f>
        <v>0</v>
      </c>
      <c r="I36" s="31">
        <f>[1]F100!F33+[1]VS!F33</f>
        <v>0</v>
      </c>
      <c r="J36" s="31">
        <f>[1]F100!G33+[1]VS!G33</f>
        <v>0</v>
      </c>
      <c r="K36" s="31">
        <f>[1]F100!H33+[1]VS!H33</f>
        <v>0</v>
      </c>
      <c r="L36" s="31">
        <f>[1]F100!I33+[1]VS!I33</f>
        <v>0</v>
      </c>
      <c r="M36" s="31">
        <f>[1]F100!J33+[1]VS!J33</f>
        <v>0</v>
      </c>
      <c r="N36" s="31">
        <f>[1]F100!K33+[1]VS!K33</f>
        <v>0</v>
      </c>
      <c r="O36" s="31">
        <f>[1]F100!L33+[1]VS!L33</f>
        <v>0</v>
      </c>
      <c r="P36" s="31">
        <f>[1]F100!M33+[1]VS!M33</f>
        <v>0</v>
      </c>
      <c r="Q36" s="31">
        <f>[1]F100!N33+[1]VS!N33</f>
        <v>0</v>
      </c>
      <c r="R36" s="27">
        <f t="shared" si="1"/>
        <v>0</v>
      </c>
    </row>
    <row r="37" spans="3:18" x14ac:dyDescent="0.25">
      <c r="C37" s="29" t="s">
        <v>47</v>
      </c>
      <c r="D37" s="30">
        <v>47527039</v>
      </c>
      <c r="E37" s="30">
        <v>-1530000</v>
      </c>
      <c r="F37" s="31">
        <f>[1]F100!C34+[1]VS!C34</f>
        <v>73759.149999999994</v>
      </c>
      <c r="G37" s="31">
        <f>[1]F100!D34+[1]VS!D34</f>
        <v>1349153.22</v>
      </c>
      <c r="H37" s="31">
        <f>[1]F100!E34+[1]VS!E34</f>
        <v>2402480</v>
      </c>
      <c r="I37" s="31">
        <f>[1]F100!F34+[1]VS!F34</f>
        <v>669889.9800000001</v>
      </c>
      <c r="J37" s="31">
        <f>[1]F100!G34+[1]VS!G34</f>
        <v>3830933.9000000004</v>
      </c>
      <c r="K37" s="31">
        <f>[1]F100!H34+[1]VS!H34</f>
        <v>812188.1</v>
      </c>
      <c r="L37" s="31">
        <f>[1]F100!I34+[1]VS!I34</f>
        <v>2198877.09</v>
      </c>
      <c r="M37" s="31">
        <f>[1]F100!J34+[1]VS!J34</f>
        <v>0</v>
      </c>
      <c r="N37" s="31">
        <f>[1]F100!K34+[1]VS!K34</f>
        <v>0</v>
      </c>
      <c r="O37" s="31">
        <f>[1]F100!L34+[1]VS!L34</f>
        <v>0</v>
      </c>
      <c r="P37" s="31">
        <f>[1]F100!M34+[1]VS!M34</f>
        <v>0</v>
      </c>
      <c r="Q37" s="31">
        <f>[1]F100!N34+[1]VS!N34</f>
        <v>0</v>
      </c>
      <c r="R37" s="27">
        <f t="shared" si="1"/>
        <v>11337281.440000001</v>
      </c>
    </row>
    <row r="38" spans="3:18" s="28" customFormat="1" x14ac:dyDescent="0.25">
      <c r="C38" s="25" t="s">
        <v>48</v>
      </c>
      <c r="D38" s="26">
        <f>SUM(D39:D46)</f>
        <v>0</v>
      </c>
      <c r="E38" s="26">
        <f>SUM(E39:E46)</f>
        <v>0</v>
      </c>
      <c r="F38" s="31">
        <f>[1]F100!C35+[1]VS!C35</f>
        <v>0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27">
        <f t="shared" si="1"/>
        <v>0</v>
      </c>
    </row>
    <row r="39" spans="3:18" x14ac:dyDescent="0.25">
      <c r="C39" s="29" t="s">
        <v>49</v>
      </c>
      <c r="D39" s="30"/>
      <c r="E39" s="30"/>
      <c r="F39" s="31">
        <f>[1]F100!C36+[1]VS!C36</f>
        <v>0</v>
      </c>
      <c r="G39" s="31">
        <f>[1]F100!D36+[1]VS!D36</f>
        <v>0</v>
      </c>
      <c r="H39" s="31">
        <f>[1]F100!E36+[1]VS!E36</f>
        <v>0</v>
      </c>
      <c r="I39" s="31">
        <f>[1]F100!F36+[1]VS!F36</f>
        <v>0</v>
      </c>
      <c r="J39" s="31">
        <f>[1]F100!G36+[1]VS!G36</f>
        <v>0</v>
      </c>
      <c r="K39" s="31">
        <f>[1]F100!H36+[1]VS!H36</f>
        <v>0</v>
      </c>
      <c r="L39" s="31">
        <f>[1]F100!I36+[1]VS!I36</f>
        <v>0</v>
      </c>
      <c r="M39" s="31">
        <f>[1]F100!J36+[1]VS!J36</f>
        <v>0</v>
      </c>
      <c r="N39" s="31">
        <f>[1]F100!K36+[1]VS!K36</f>
        <v>0</v>
      </c>
      <c r="O39" s="31">
        <f>[1]F100!L36+[1]VS!L36</f>
        <v>0</v>
      </c>
      <c r="P39" s="31">
        <f>[1]F100!M36+[1]VS!M36</f>
        <v>0</v>
      </c>
      <c r="Q39" s="31">
        <f>[1]F100!N36+[1]VS!N36</f>
        <v>0</v>
      </c>
      <c r="R39" s="27">
        <f t="shared" si="1"/>
        <v>0</v>
      </c>
    </row>
    <row r="40" spans="3:18" x14ac:dyDescent="0.25">
      <c r="C40" s="29" t="s">
        <v>50</v>
      </c>
      <c r="D40" s="30"/>
      <c r="E40" s="30"/>
      <c r="F40" s="31">
        <f>[1]F100!C37+[1]VS!C37</f>
        <v>0</v>
      </c>
      <c r="G40" s="31">
        <f>[1]F100!D37+[1]VS!D37</f>
        <v>0</v>
      </c>
      <c r="H40" s="31">
        <f>[1]F100!E37+[1]VS!E37</f>
        <v>0</v>
      </c>
      <c r="I40" s="31">
        <f>[1]F100!F37+[1]VS!F37</f>
        <v>0</v>
      </c>
      <c r="J40" s="31">
        <f>[1]F100!G37+[1]VS!G37</f>
        <v>0</v>
      </c>
      <c r="K40" s="31">
        <f>[1]F100!H37+[1]VS!H37</f>
        <v>0</v>
      </c>
      <c r="L40" s="31">
        <f>[1]F100!I37+[1]VS!I37</f>
        <v>0</v>
      </c>
      <c r="M40" s="31">
        <f>[1]F100!J37+[1]VS!J37</f>
        <v>0</v>
      </c>
      <c r="N40" s="31">
        <f>[1]F100!K37+[1]VS!K37</f>
        <v>0</v>
      </c>
      <c r="O40" s="31">
        <f>[1]F100!L37+[1]VS!L37</f>
        <v>0</v>
      </c>
      <c r="P40" s="31">
        <f>[1]F100!M37+[1]VS!M37</f>
        <v>0</v>
      </c>
      <c r="Q40" s="31">
        <f>[1]F100!N37+[1]VS!N37</f>
        <v>0</v>
      </c>
      <c r="R40" s="27">
        <f t="shared" si="1"/>
        <v>0</v>
      </c>
    </row>
    <row r="41" spans="3:18" x14ac:dyDescent="0.25">
      <c r="C41" s="29" t="s">
        <v>51</v>
      </c>
      <c r="D41" s="30"/>
      <c r="E41" s="30"/>
      <c r="F41" s="31">
        <f>[1]F100!C38+[1]VS!C38</f>
        <v>0</v>
      </c>
      <c r="G41" s="31">
        <f>[1]F100!D38+[1]VS!D38</f>
        <v>0</v>
      </c>
      <c r="H41" s="31">
        <f>[1]F100!E38+[1]VS!E38</f>
        <v>0</v>
      </c>
      <c r="I41" s="31">
        <f>[1]F100!F38+[1]VS!F38</f>
        <v>0</v>
      </c>
      <c r="J41" s="31">
        <f>[1]F100!G38+[1]VS!G38</f>
        <v>0</v>
      </c>
      <c r="K41" s="31">
        <f>[1]F100!H38+[1]VS!H38</f>
        <v>0</v>
      </c>
      <c r="L41" s="31">
        <f>[1]F100!I38+[1]VS!I38</f>
        <v>0</v>
      </c>
      <c r="M41" s="31">
        <f>[1]F100!J38+[1]VS!J38</f>
        <v>0</v>
      </c>
      <c r="N41" s="31">
        <f>[1]F100!K38+[1]VS!K38</f>
        <v>0</v>
      </c>
      <c r="O41" s="31">
        <f>[1]F100!L38+[1]VS!L38</f>
        <v>0</v>
      </c>
      <c r="P41" s="31">
        <f>[1]F100!M38+[1]VS!M38</f>
        <v>0</v>
      </c>
      <c r="Q41" s="31">
        <f>[1]F100!N38+[1]VS!N38</f>
        <v>0</v>
      </c>
      <c r="R41" s="27">
        <f t="shared" si="1"/>
        <v>0</v>
      </c>
    </row>
    <row r="42" spans="3:18" x14ac:dyDescent="0.25">
      <c r="C42" s="29" t="s">
        <v>52</v>
      </c>
      <c r="D42" s="30"/>
      <c r="E42" s="30"/>
      <c r="F42" s="31">
        <f>[1]F100!C39+[1]VS!C39</f>
        <v>0</v>
      </c>
      <c r="G42" s="31">
        <f>[1]F100!D39+[1]VS!D39</f>
        <v>0</v>
      </c>
      <c r="H42" s="31">
        <f>[1]F100!E39+[1]VS!E39</f>
        <v>0</v>
      </c>
      <c r="I42" s="31">
        <f>[1]F100!F39+[1]VS!F39</f>
        <v>0</v>
      </c>
      <c r="J42" s="31">
        <f>[1]F100!G39+[1]VS!G39</f>
        <v>0</v>
      </c>
      <c r="K42" s="31">
        <f>[1]F100!H39+[1]VS!H39</f>
        <v>0</v>
      </c>
      <c r="L42" s="31">
        <f>[1]F100!I39+[1]VS!I39</f>
        <v>0</v>
      </c>
      <c r="M42" s="31">
        <f>[1]F100!J39+[1]VS!J39</f>
        <v>0</v>
      </c>
      <c r="N42" s="31">
        <f>[1]F100!K39+[1]VS!K39</f>
        <v>0</v>
      </c>
      <c r="O42" s="31">
        <f>[1]F100!L39+[1]VS!L39</f>
        <v>0</v>
      </c>
      <c r="P42" s="31">
        <f>[1]F100!M39+[1]VS!M39</f>
        <v>0</v>
      </c>
      <c r="Q42" s="31">
        <f>[1]F100!N39+[1]VS!N39</f>
        <v>0</v>
      </c>
      <c r="R42" s="27">
        <f t="shared" si="1"/>
        <v>0</v>
      </c>
    </row>
    <row r="43" spans="3:18" x14ac:dyDescent="0.25">
      <c r="C43" s="29" t="s">
        <v>53</v>
      </c>
      <c r="D43" s="30"/>
      <c r="E43" s="30"/>
      <c r="F43" s="31">
        <f>[1]F100!C40+[1]VS!C40</f>
        <v>0</v>
      </c>
      <c r="G43" s="31">
        <f>[1]F100!D40+[1]VS!D40</f>
        <v>0</v>
      </c>
      <c r="H43" s="31">
        <f>[1]F100!E40+[1]VS!E40</f>
        <v>0</v>
      </c>
      <c r="I43" s="31">
        <f>[1]F100!F40+[1]VS!F40</f>
        <v>0</v>
      </c>
      <c r="J43" s="31">
        <f>[1]F100!G40+[1]VS!G40</f>
        <v>0</v>
      </c>
      <c r="K43" s="31">
        <f>[1]F100!H40+[1]VS!H40</f>
        <v>0</v>
      </c>
      <c r="L43" s="31">
        <f>[1]F100!I40+[1]VS!I40</f>
        <v>0</v>
      </c>
      <c r="M43" s="31">
        <f>[1]F100!J40+[1]VS!J40</f>
        <v>0</v>
      </c>
      <c r="N43" s="31">
        <f>[1]F100!K40+[1]VS!K40</f>
        <v>0</v>
      </c>
      <c r="O43" s="31">
        <f>[1]F100!L40+[1]VS!L40</f>
        <v>0</v>
      </c>
      <c r="P43" s="31">
        <f>[1]F100!M40+[1]VS!M40</f>
        <v>0</v>
      </c>
      <c r="Q43" s="31">
        <f>[1]F100!N40+[1]VS!N40</f>
        <v>0</v>
      </c>
      <c r="R43" s="27">
        <f t="shared" si="1"/>
        <v>0</v>
      </c>
    </row>
    <row r="44" spans="3:18" x14ac:dyDescent="0.25">
      <c r="C44" s="29" t="s">
        <v>54</v>
      </c>
      <c r="D44" s="30"/>
      <c r="E44" s="30"/>
      <c r="F44" s="31">
        <f>[1]F100!C41+[1]VS!C41</f>
        <v>0</v>
      </c>
      <c r="G44" s="31">
        <f>[1]F100!D41+[1]VS!D41</f>
        <v>0</v>
      </c>
      <c r="H44" s="31">
        <f>[1]F100!E41+[1]VS!E41</f>
        <v>0</v>
      </c>
      <c r="I44" s="31">
        <f>[1]F100!F41+[1]VS!F41</f>
        <v>0</v>
      </c>
      <c r="J44" s="31">
        <f>[1]F100!G41+[1]VS!G41</f>
        <v>0</v>
      </c>
      <c r="K44" s="31">
        <f>[1]F100!H41+[1]VS!H41</f>
        <v>0</v>
      </c>
      <c r="L44" s="31">
        <f>[1]F100!I41+[1]VS!I41</f>
        <v>0</v>
      </c>
      <c r="M44" s="31">
        <f>[1]F100!J41+[1]VS!J41</f>
        <v>0</v>
      </c>
      <c r="N44" s="31">
        <f>[1]F100!K41+[1]VS!K41</f>
        <v>0</v>
      </c>
      <c r="O44" s="31">
        <f>[1]F100!L41+[1]VS!L41</f>
        <v>0</v>
      </c>
      <c r="P44" s="31">
        <f>[1]F100!M41+[1]VS!M41</f>
        <v>0</v>
      </c>
      <c r="Q44" s="31">
        <f>[1]F100!N41+[1]VS!N41</f>
        <v>0</v>
      </c>
      <c r="R44" s="27">
        <f t="shared" si="1"/>
        <v>0</v>
      </c>
    </row>
    <row r="45" spans="3:18" x14ac:dyDescent="0.25">
      <c r="C45" s="29" t="s">
        <v>55</v>
      </c>
      <c r="D45" s="30"/>
      <c r="E45" s="30"/>
      <c r="F45" s="31">
        <f>[1]F100!C42+[1]VS!C42</f>
        <v>0</v>
      </c>
      <c r="G45" s="31">
        <f>[1]F100!D42+[1]VS!D42</f>
        <v>0</v>
      </c>
      <c r="H45" s="31">
        <f>[1]F100!E42+[1]VS!E42</f>
        <v>0</v>
      </c>
      <c r="I45" s="31">
        <f>[1]F100!F42+[1]VS!F42</f>
        <v>0</v>
      </c>
      <c r="J45" s="31">
        <f>[1]F100!G42+[1]VS!G42</f>
        <v>0</v>
      </c>
      <c r="K45" s="31">
        <f>[1]F100!H42+[1]VS!H42</f>
        <v>0</v>
      </c>
      <c r="L45" s="31">
        <f>[1]F100!I42+[1]VS!I42</f>
        <v>0</v>
      </c>
      <c r="M45" s="31">
        <f>[1]F100!J42+[1]VS!J42</f>
        <v>0</v>
      </c>
      <c r="N45" s="31">
        <f>[1]F100!K42+[1]VS!K42</f>
        <v>0</v>
      </c>
      <c r="O45" s="31">
        <f>[1]F100!L42+[1]VS!L42</f>
        <v>0</v>
      </c>
      <c r="P45" s="31">
        <f>[1]F100!M42+[1]VS!M42</f>
        <v>0</v>
      </c>
      <c r="Q45" s="31">
        <f>[1]F100!N42+[1]VS!N42</f>
        <v>0</v>
      </c>
      <c r="R45" s="27">
        <f t="shared" si="1"/>
        <v>0</v>
      </c>
    </row>
    <row r="46" spans="3:18" x14ac:dyDescent="0.25">
      <c r="C46" s="29" t="s">
        <v>56</v>
      </c>
      <c r="D46" s="30"/>
      <c r="E46" s="30"/>
      <c r="F46" s="31">
        <f>[1]F100!C43+[1]VS!C43</f>
        <v>0</v>
      </c>
      <c r="G46" s="31">
        <f>[1]F100!D43+[1]VS!D43</f>
        <v>0</v>
      </c>
      <c r="H46" s="31">
        <f>[1]F100!E43+[1]VS!E43</f>
        <v>0</v>
      </c>
      <c r="I46" s="31">
        <f>[1]F100!F43+[1]VS!F43</f>
        <v>0</v>
      </c>
      <c r="J46" s="31">
        <f>[1]F100!G43+[1]VS!G43</f>
        <v>0</v>
      </c>
      <c r="K46" s="31">
        <f>[1]F100!H43+[1]VS!H43</f>
        <v>0</v>
      </c>
      <c r="L46" s="31">
        <f>[1]F100!I43+[1]VS!I43</f>
        <v>0</v>
      </c>
      <c r="M46" s="31">
        <f>[1]F100!J43+[1]VS!J43</f>
        <v>0</v>
      </c>
      <c r="N46" s="31">
        <f>[1]F100!K43+[1]VS!K43</f>
        <v>0</v>
      </c>
      <c r="O46" s="31">
        <f>[1]F100!L43+[1]VS!L43</f>
        <v>0</v>
      </c>
      <c r="P46" s="31">
        <f>[1]F100!M43+[1]VS!M43</f>
        <v>0</v>
      </c>
      <c r="Q46" s="31">
        <f>[1]F100!N43+[1]VS!N43</f>
        <v>0</v>
      </c>
      <c r="R46" s="27">
        <f t="shared" si="1"/>
        <v>0</v>
      </c>
    </row>
    <row r="47" spans="3:18" s="28" customFormat="1" x14ac:dyDescent="0.25">
      <c r="C47" s="25" t="s">
        <v>57</v>
      </c>
      <c r="D47" s="26">
        <f>SUM(D48:D53)</f>
        <v>0</v>
      </c>
      <c r="E47" s="26"/>
      <c r="F47" s="31">
        <f>[1]F100!C44+[1]VS!C44</f>
        <v>0</v>
      </c>
      <c r="G47" s="35">
        <f>[1]F100!D44+[1]VS!D44</f>
        <v>0</v>
      </c>
      <c r="H47" s="35">
        <f>[1]F100!E44+[1]VS!E44</f>
        <v>0</v>
      </c>
      <c r="I47" s="35">
        <f>[1]F100!F44+[1]VS!F44</f>
        <v>0</v>
      </c>
      <c r="J47" s="35">
        <f>[1]F100!G44+[1]VS!G44</f>
        <v>0</v>
      </c>
      <c r="K47" s="35">
        <f>[1]F100!H44+[1]VS!H44</f>
        <v>0</v>
      </c>
      <c r="L47" s="35">
        <f>[1]F100!I44+[1]VS!I44</f>
        <v>0</v>
      </c>
      <c r="M47" s="35">
        <f>[1]F100!J44+[1]VS!J44</f>
        <v>0</v>
      </c>
      <c r="N47" s="35">
        <f>[1]F100!K44+[1]VS!K44</f>
        <v>0</v>
      </c>
      <c r="O47" s="35">
        <f>[1]F100!L44+[1]VS!L44</f>
        <v>0</v>
      </c>
      <c r="P47" s="35">
        <f>[1]F100!M44+[1]VS!M44</f>
        <v>0</v>
      </c>
      <c r="Q47" s="35">
        <f>[1]F100!N44+[1]VS!N44</f>
        <v>0</v>
      </c>
      <c r="R47" s="27">
        <f t="shared" si="1"/>
        <v>0</v>
      </c>
    </row>
    <row r="48" spans="3:18" x14ac:dyDescent="0.25">
      <c r="C48" s="29" t="s">
        <v>58</v>
      </c>
      <c r="D48" s="30"/>
      <c r="E48" s="30"/>
      <c r="F48" s="31">
        <f>[1]F100!C45+[1]VS!C45</f>
        <v>0</v>
      </c>
      <c r="G48" s="31">
        <f>[1]F100!D45+[1]VS!D45</f>
        <v>0</v>
      </c>
      <c r="H48" s="31">
        <f>[1]F100!E45+[1]VS!E45</f>
        <v>0</v>
      </c>
      <c r="I48" s="31">
        <f>[1]F100!F45+[1]VS!F45</f>
        <v>0</v>
      </c>
      <c r="J48" s="31">
        <f>[1]F100!G45+[1]VS!G45</f>
        <v>0</v>
      </c>
      <c r="K48" s="31">
        <f>[1]F100!H45+[1]VS!H45</f>
        <v>0</v>
      </c>
      <c r="L48" s="31">
        <f>[1]F100!I45+[1]VS!I45</f>
        <v>0</v>
      </c>
      <c r="M48" s="31">
        <f>[1]F100!J45+[1]VS!J45</f>
        <v>0</v>
      </c>
      <c r="N48" s="31">
        <f>[1]F100!K45+[1]VS!K45</f>
        <v>0</v>
      </c>
      <c r="O48" s="31">
        <f>[1]F100!L45+[1]VS!L45</f>
        <v>0</v>
      </c>
      <c r="P48" s="31">
        <f>[1]F100!M45+[1]VS!M45</f>
        <v>0</v>
      </c>
      <c r="Q48" s="31">
        <f>[1]F100!N45+[1]VS!N45</f>
        <v>0</v>
      </c>
      <c r="R48" s="27">
        <f t="shared" si="1"/>
        <v>0</v>
      </c>
    </row>
    <row r="49" spans="3:18" x14ac:dyDescent="0.25">
      <c r="C49" s="29" t="s">
        <v>59</v>
      </c>
      <c r="D49" s="30"/>
      <c r="E49" s="30"/>
      <c r="F49" s="31">
        <f>[1]F100!C46+[1]VS!C46</f>
        <v>0</v>
      </c>
      <c r="G49" s="31">
        <f>[1]F100!D46+[1]VS!D46</f>
        <v>0</v>
      </c>
      <c r="H49" s="31">
        <f>[1]F100!E46+[1]VS!E46</f>
        <v>0</v>
      </c>
      <c r="I49" s="31">
        <f>[1]F100!F46+[1]VS!F46</f>
        <v>0</v>
      </c>
      <c r="J49" s="31">
        <f>[1]F100!G46+[1]VS!G46</f>
        <v>0</v>
      </c>
      <c r="K49" s="31">
        <f>[1]F100!H46+[1]VS!H46</f>
        <v>0</v>
      </c>
      <c r="L49" s="31">
        <f>[1]F100!I46+[1]VS!I46</f>
        <v>0</v>
      </c>
      <c r="M49" s="31">
        <f>[1]F100!J46+[1]VS!J46</f>
        <v>0</v>
      </c>
      <c r="N49" s="31">
        <f>[1]F100!K46+[1]VS!K46</f>
        <v>0</v>
      </c>
      <c r="O49" s="31">
        <f>[1]F100!L46+[1]VS!L46</f>
        <v>0</v>
      </c>
      <c r="P49" s="31">
        <f>[1]F100!M46+[1]VS!M46</f>
        <v>0</v>
      </c>
      <c r="Q49" s="31">
        <f>[1]F100!N46+[1]VS!N46</f>
        <v>0</v>
      </c>
      <c r="R49" s="27">
        <f t="shared" si="1"/>
        <v>0</v>
      </c>
    </row>
    <row r="50" spans="3:18" x14ac:dyDescent="0.25">
      <c r="C50" s="29" t="s">
        <v>60</v>
      </c>
      <c r="D50" s="30"/>
      <c r="E50" s="30"/>
      <c r="F50" s="31">
        <f>[1]F100!C47+[1]VS!C47</f>
        <v>0</v>
      </c>
      <c r="G50" s="31">
        <f>[1]F100!D47+[1]VS!D47</f>
        <v>0</v>
      </c>
      <c r="H50" s="31">
        <f>[1]F100!E47+[1]VS!E47</f>
        <v>0</v>
      </c>
      <c r="I50" s="31">
        <f>[1]F100!F47+[1]VS!F47</f>
        <v>0</v>
      </c>
      <c r="J50" s="31">
        <f>[1]F100!G47+[1]VS!G47</f>
        <v>0</v>
      </c>
      <c r="K50" s="31">
        <f>[1]F100!H47+[1]VS!H47</f>
        <v>0</v>
      </c>
      <c r="L50" s="31">
        <f>[1]F100!I47+[1]VS!I47</f>
        <v>0</v>
      </c>
      <c r="M50" s="31">
        <f>[1]F100!J47+[1]VS!J47</f>
        <v>0</v>
      </c>
      <c r="N50" s="31">
        <f>[1]F100!K47+[1]VS!K47</f>
        <v>0</v>
      </c>
      <c r="O50" s="31">
        <f>[1]F100!L47+[1]VS!L47</f>
        <v>0</v>
      </c>
      <c r="P50" s="31">
        <f>[1]F100!M47+[1]VS!M47</f>
        <v>0</v>
      </c>
      <c r="Q50" s="31">
        <f>[1]F100!N47+[1]VS!N47</f>
        <v>0</v>
      </c>
      <c r="R50" s="27">
        <f t="shared" si="1"/>
        <v>0</v>
      </c>
    </row>
    <row r="51" spans="3:18" x14ac:dyDescent="0.25">
      <c r="C51" s="29" t="s">
        <v>61</v>
      </c>
      <c r="D51" s="30"/>
      <c r="E51" s="30"/>
      <c r="F51" s="31">
        <f>[1]F100!C48+[1]VS!C48</f>
        <v>0</v>
      </c>
      <c r="G51" s="31">
        <f>[1]F100!D48+[1]VS!D48</f>
        <v>0</v>
      </c>
      <c r="H51" s="31">
        <f>[1]F100!E48+[1]VS!E48</f>
        <v>0</v>
      </c>
      <c r="I51" s="31">
        <f>[1]F100!F48+[1]VS!F48</f>
        <v>0</v>
      </c>
      <c r="J51" s="31">
        <f>[1]F100!G48+[1]VS!G48</f>
        <v>0</v>
      </c>
      <c r="K51" s="31">
        <f>[1]F100!H48+[1]VS!H48</f>
        <v>0</v>
      </c>
      <c r="L51" s="31">
        <f>[1]F100!I48+[1]VS!I48</f>
        <v>0</v>
      </c>
      <c r="M51" s="31">
        <f>[1]F100!J48+[1]VS!J48</f>
        <v>0</v>
      </c>
      <c r="N51" s="31">
        <f>[1]F100!K48+[1]VS!K48</f>
        <v>0</v>
      </c>
      <c r="O51" s="31">
        <f>[1]F100!L48+[1]VS!L48</f>
        <v>0</v>
      </c>
      <c r="P51" s="31">
        <f>[1]F100!M48+[1]VS!M48</f>
        <v>0</v>
      </c>
      <c r="Q51" s="31">
        <f>[1]F100!N48+[1]VS!N48</f>
        <v>0</v>
      </c>
      <c r="R51" s="27">
        <f t="shared" si="1"/>
        <v>0</v>
      </c>
    </row>
    <row r="52" spans="3:18" x14ac:dyDescent="0.25">
      <c r="C52" s="29" t="s">
        <v>62</v>
      </c>
      <c r="D52" s="30"/>
      <c r="E52" s="30"/>
      <c r="F52" s="31">
        <f>[1]F100!C49+[1]VS!C49</f>
        <v>0</v>
      </c>
      <c r="G52" s="31">
        <f>[1]F100!D49+[1]VS!D49</f>
        <v>0</v>
      </c>
      <c r="H52" s="31">
        <f>[1]F100!E49+[1]VS!E49</f>
        <v>0</v>
      </c>
      <c r="I52" s="31">
        <f>[1]F100!F49+[1]VS!F49</f>
        <v>0</v>
      </c>
      <c r="J52" s="31">
        <f>[1]F100!G49+[1]VS!G49</f>
        <v>0</v>
      </c>
      <c r="K52" s="31">
        <f>[1]F100!H49+[1]VS!H49</f>
        <v>0</v>
      </c>
      <c r="L52" s="31">
        <f>[1]F100!I49+[1]VS!I49</f>
        <v>0</v>
      </c>
      <c r="M52" s="31">
        <f>[1]F100!J49+[1]VS!J49</f>
        <v>0</v>
      </c>
      <c r="N52" s="31">
        <f>[1]F100!K49+[1]VS!K49</f>
        <v>0</v>
      </c>
      <c r="O52" s="31">
        <f>[1]F100!L49+[1]VS!L49</f>
        <v>0</v>
      </c>
      <c r="P52" s="31">
        <f>[1]F100!M49+[1]VS!M49</f>
        <v>0</v>
      </c>
      <c r="Q52" s="31">
        <f>[1]F100!N49+[1]VS!N49</f>
        <v>0</v>
      </c>
      <c r="R52" s="27">
        <f t="shared" si="1"/>
        <v>0</v>
      </c>
    </row>
    <row r="53" spans="3:18" x14ac:dyDescent="0.25">
      <c r="C53" s="29" t="s">
        <v>63</v>
      </c>
      <c r="D53" s="30"/>
      <c r="E53" s="30"/>
      <c r="F53" s="31">
        <f>[1]F100!C50+[1]VS!C50</f>
        <v>0</v>
      </c>
      <c r="G53" s="31">
        <f>[1]F100!D50+[1]VS!D50</f>
        <v>0</v>
      </c>
      <c r="H53" s="31">
        <f>[1]F100!E50+[1]VS!E50</f>
        <v>0</v>
      </c>
      <c r="I53" s="31">
        <f>[1]F100!F50+[1]VS!F50</f>
        <v>0</v>
      </c>
      <c r="J53" s="31">
        <f>[1]F100!G50+[1]VS!G50</f>
        <v>0</v>
      </c>
      <c r="K53" s="31">
        <f>[1]F100!H50+[1]VS!H50</f>
        <v>0</v>
      </c>
      <c r="L53" s="31">
        <f>[1]F100!I50+[1]VS!I50</f>
        <v>0</v>
      </c>
      <c r="M53" s="31">
        <f>[1]F100!J50+[1]VS!J50</f>
        <v>0</v>
      </c>
      <c r="N53" s="31">
        <f>[1]F100!K50+[1]VS!K50</f>
        <v>0</v>
      </c>
      <c r="O53" s="31">
        <f>[1]F100!L50+[1]VS!L50</f>
        <v>0</v>
      </c>
      <c r="P53" s="31">
        <f>[1]F100!M50+[1]VS!M50</f>
        <v>0</v>
      </c>
      <c r="Q53" s="31">
        <f>[1]F100!N50+[1]VS!N50</f>
        <v>0</v>
      </c>
      <c r="R53" s="27">
        <f t="shared" si="1"/>
        <v>0</v>
      </c>
    </row>
    <row r="54" spans="3:18" s="28" customFormat="1" x14ac:dyDescent="0.25">
      <c r="C54" s="25" t="s">
        <v>64</v>
      </c>
      <c r="D54" s="26">
        <f>SUM(D55:D63)</f>
        <v>16275000</v>
      </c>
      <c r="E54" s="26">
        <f>SUM(E55:E63)</f>
        <v>0</v>
      </c>
      <c r="F54" s="26">
        <f>SUM(F55:F63)</f>
        <v>485093.39</v>
      </c>
      <c r="G54" s="35">
        <f>SUM(G55:G63)</f>
        <v>1510211.7399999998</v>
      </c>
      <c r="H54" s="35">
        <f>H55+H56+H57+H58+H59+H60+H61+H62+H63</f>
        <v>3955612.4</v>
      </c>
      <c r="I54" s="35">
        <f>I55+I56+I57+I58+I59+I60+I61+I62+I63</f>
        <v>17786.14</v>
      </c>
      <c r="J54" s="35">
        <f t="shared" ref="J54:Q54" si="4">J55+J56+J57+J58+J59+J60+J61+J62+J63</f>
        <v>205823.86</v>
      </c>
      <c r="K54" s="35">
        <f t="shared" si="4"/>
        <v>380162.70999999996</v>
      </c>
      <c r="L54" s="35">
        <f t="shared" si="4"/>
        <v>153400</v>
      </c>
      <c r="M54" s="35">
        <f t="shared" si="4"/>
        <v>0</v>
      </c>
      <c r="N54" s="35">
        <f t="shared" si="4"/>
        <v>0</v>
      </c>
      <c r="O54" s="35">
        <f t="shared" si="4"/>
        <v>0</v>
      </c>
      <c r="P54" s="35">
        <f t="shared" si="4"/>
        <v>0</v>
      </c>
      <c r="Q54" s="35">
        <f t="shared" si="4"/>
        <v>0</v>
      </c>
      <c r="R54" s="27">
        <f>F54+G54+H54+I54+J54+K54+L54+M54+N54+O54+P54+Q54</f>
        <v>6708090.2399999993</v>
      </c>
    </row>
    <row r="55" spans="3:18" x14ac:dyDescent="0.25">
      <c r="C55" s="29" t="s">
        <v>65</v>
      </c>
      <c r="D55" s="30">
        <v>2540000</v>
      </c>
      <c r="E55" s="34">
        <v>-34529.599999999999</v>
      </c>
      <c r="F55" s="31">
        <f>[1]F100!C52+[1]VS!C52</f>
        <v>223009.49</v>
      </c>
      <c r="G55" s="31">
        <f>[1]F100!D52+[1]VS!D52</f>
        <v>412432.25</v>
      </c>
      <c r="H55" s="31">
        <f>[1]F100!E52+[1]VS!E52</f>
        <v>0</v>
      </c>
      <c r="I55" s="31">
        <f>[1]F100!F52+[1]VS!F52</f>
        <v>17786.14</v>
      </c>
      <c r="J55" s="31">
        <f>[1]F100!G52+[1]VS!G52</f>
        <v>123813.86</v>
      </c>
      <c r="K55" s="31">
        <f>[1]F100!H52+[1]VS!H52</f>
        <v>141674.32999999999</v>
      </c>
      <c r="L55" s="31">
        <f>[1]F100!I52+[1]VS!I52</f>
        <v>153400</v>
      </c>
      <c r="M55" s="31">
        <f>[1]F100!J52+[1]VS!J52</f>
        <v>0</v>
      </c>
      <c r="N55" s="31">
        <f>[1]F100!K52+[1]VS!K52</f>
        <v>0</v>
      </c>
      <c r="O55" s="31">
        <f>[1]F100!L52+[1]VS!L52</f>
        <v>0</v>
      </c>
      <c r="P55" s="31">
        <f>[1]F100!M52+[1]VS!M52</f>
        <v>0</v>
      </c>
      <c r="Q55" s="31">
        <f>[1]F100!N52+[1]VS!N52</f>
        <v>0</v>
      </c>
      <c r="R55" s="27">
        <f t="shared" si="1"/>
        <v>1072116.0699999998</v>
      </c>
    </row>
    <row r="56" spans="3:18" x14ac:dyDescent="0.25">
      <c r="C56" s="29" t="s">
        <v>66</v>
      </c>
      <c r="D56" s="30">
        <v>100000</v>
      </c>
      <c r="E56" s="34">
        <v>179000</v>
      </c>
      <c r="F56" s="31">
        <f>[1]F100!C53+[1]VS!C53</f>
        <v>0</v>
      </c>
      <c r="G56" s="31">
        <f>[1]F100!D53+[1]VS!D53</f>
        <v>42952</v>
      </c>
      <c r="H56" s="31">
        <f>[1]F100!E53+[1]VS!E53</f>
        <v>0</v>
      </c>
      <c r="I56" s="31">
        <f>[1]F100!F53+[1]VS!F53</f>
        <v>0</v>
      </c>
      <c r="J56" s="31">
        <f>[1]F100!G53+[1]VS!G53</f>
        <v>0</v>
      </c>
      <c r="K56" s="31">
        <f>[1]F100!H53+[1]VS!H53</f>
        <v>0</v>
      </c>
      <c r="L56" s="31">
        <f>[1]F100!I53+[1]VS!I53</f>
        <v>0</v>
      </c>
      <c r="M56" s="31">
        <f>[1]F100!J53+[1]VS!J53</f>
        <v>0</v>
      </c>
      <c r="N56" s="31">
        <f>[1]F100!K53+[1]VS!K53</f>
        <v>0</v>
      </c>
      <c r="O56" s="31">
        <f>[1]F100!L53+[1]VS!L53</f>
        <v>0</v>
      </c>
      <c r="P56" s="31">
        <f>[1]F100!M53+[1]VS!M53</f>
        <v>0</v>
      </c>
      <c r="Q56" s="31">
        <f>[1]F100!N53+[1]VS!N53</f>
        <v>0</v>
      </c>
      <c r="R56" s="27">
        <f t="shared" si="1"/>
        <v>42952</v>
      </c>
    </row>
    <row r="57" spans="3:18" x14ac:dyDescent="0.25">
      <c r="C57" s="29" t="s">
        <v>67</v>
      </c>
      <c r="D57" s="30">
        <v>12080000</v>
      </c>
      <c r="E57" s="30"/>
      <c r="F57" s="31">
        <f>[1]F100!C54+[1]VS!C54</f>
        <v>262083.9</v>
      </c>
      <c r="G57" s="31">
        <f>[1]F100!D54+[1]VS!D54</f>
        <v>988903.11</v>
      </c>
      <c r="H57" s="31">
        <f>[1]F100!E54+[1]VS!E54</f>
        <v>3955612.4</v>
      </c>
      <c r="I57" s="31">
        <f>[1]F100!F54+[1]VS!F54</f>
        <v>0</v>
      </c>
      <c r="J57" s="31">
        <f>[1]F100!G54+[1]VS!G54</f>
        <v>0</v>
      </c>
      <c r="K57" s="31">
        <f>[1]F100!H54+[1]VS!H54</f>
        <v>238488.38</v>
      </c>
      <c r="L57" s="31">
        <f>[1]F100!I54+[1]VS!I54</f>
        <v>0</v>
      </c>
      <c r="M57" s="31">
        <f>[1]F100!J54+[1]VS!J54</f>
        <v>0</v>
      </c>
      <c r="N57" s="31">
        <f>[1]F100!K54+[1]VS!K54</f>
        <v>0</v>
      </c>
      <c r="O57" s="31">
        <f>[1]F100!L54+[1]VS!L54</f>
        <v>0</v>
      </c>
      <c r="P57" s="31">
        <f>[1]F100!M54+[1]VS!M54</f>
        <v>0</v>
      </c>
      <c r="Q57" s="31">
        <f>[1]F100!N54+[1]VS!N54</f>
        <v>0</v>
      </c>
      <c r="R57" s="27">
        <f t="shared" si="1"/>
        <v>5445087.79</v>
      </c>
    </row>
    <row r="58" spans="3:18" x14ac:dyDescent="0.25">
      <c r="C58" s="29" t="s">
        <v>68</v>
      </c>
      <c r="D58" s="30"/>
      <c r="E58" s="30"/>
      <c r="F58" s="31">
        <f>[1]F100!C55+[1]VS!C55</f>
        <v>0</v>
      </c>
      <c r="G58" s="31">
        <f>[1]F100!D55+[1]VS!D55</f>
        <v>0</v>
      </c>
      <c r="H58" s="31">
        <f>[1]F100!E55+[1]VS!E55</f>
        <v>0</v>
      </c>
      <c r="I58" s="31">
        <f>[1]F100!F55+[1]VS!F55</f>
        <v>0</v>
      </c>
      <c r="J58" s="31">
        <f>[1]F100!G55+[1]VS!G55</f>
        <v>0</v>
      </c>
      <c r="K58" s="31">
        <f>[1]F100!H55+[1]VS!H55</f>
        <v>0</v>
      </c>
      <c r="L58" s="31">
        <f>[1]F100!I55+[1]VS!I55</f>
        <v>0</v>
      </c>
      <c r="M58" s="31">
        <f>[1]F100!J55+[1]VS!J55</f>
        <v>0</v>
      </c>
      <c r="N58" s="31">
        <f>[1]F100!K55+[1]VS!K55</f>
        <v>0</v>
      </c>
      <c r="O58" s="31">
        <f>[1]F100!L55+[1]VS!L55</f>
        <v>0</v>
      </c>
      <c r="P58" s="31">
        <f>[1]F100!M55+[1]VS!M55</f>
        <v>0</v>
      </c>
      <c r="Q58" s="31">
        <f>[1]F100!N55+[1]VS!N55</f>
        <v>0</v>
      </c>
      <c r="R58" s="27">
        <f t="shared" si="1"/>
        <v>0</v>
      </c>
    </row>
    <row r="59" spans="3:18" x14ac:dyDescent="0.25">
      <c r="C59" s="29" t="s">
        <v>69</v>
      </c>
      <c r="D59" s="30">
        <v>1000000</v>
      </c>
      <c r="E59" s="34">
        <v>-144470.39999999999</v>
      </c>
      <c r="F59" s="31">
        <f>[1]F100!C56+[1]VS!C56</f>
        <v>0</v>
      </c>
      <c r="G59" s="31">
        <f>[1]F100!D56+[1]VS!D56</f>
        <v>0</v>
      </c>
      <c r="H59" s="31">
        <f>[1]F100!E56+[1]VS!E56</f>
        <v>0</v>
      </c>
      <c r="I59" s="31">
        <f>[1]F100!F56+[1]VS!F56</f>
        <v>0</v>
      </c>
      <c r="J59" s="31">
        <f>[1]F100!G56+[1]VS!G56</f>
        <v>82010</v>
      </c>
      <c r="K59" s="31">
        <f>[1]F100!H56+[1]VS!H56</f>
        <v>0</v>
      </c>
      <c r="L59" s="31">
        <f>[1]F100!I56+[1]VS!I56</f>
        <v>0</v>
      </c>
      <c r="M59" s="31">
        <f>[1]F100!J56+[1]VS!J56</f>
        <v>0</v>
      </c>
      <c r="N59" s="31">
        <f>[1]F100!K56+[1]VS!K56</f>
        <v>0</v>
      </c>
      <c r="O59" s="31">
        <f>[1]F100!L56+[1]VS!L56</f>
        <v>0</v>
      </c>
      <c r="P59" s="31">
        <f>[1]F100!M56+[1]VS!M56</f>
        <v>0</v>
      </c>
      <c r="Q59" s="31">
        <f>[1]F100!N56+[1]VS!N56</f>
        <v>0</v>
      </c>
      <c r="R59" s="27">
        <f t="shared" si="1"/>
        <v>82010</v>
      </c>
    </row>
    <row r="60" spans="3:18" x14ac:dyDescent="0.25">
      <c r="C60" s="29" t="s">
        <v>70</v>
      </c>
      <c r="D60" s="30">
        <v>305000</v>
      </c>
      <c r="E60" s="30"/>
      <c r="F60" s="31">
        <f>[1]F100!C57+[1]VS!C57</f>
        <v>0</v>
      </c>
      <c r="G60" s="31">
        <f>[1]F100!D57+[1]VS!D57</f>
        <v>65924.38</v>
      </c>
      <c r="H60" s="31">
        <f>[1]F100!E57+[1]VS!E57</f>
        <v>0</v>
      </c>
      <c r="I60" s="31">
        <f>[1]F100!F57+[1]VS!F57</f>
        <v>0</v>
      </c>
      <c r="J60" s="31">
        <f>[1]F100!G57+[1]VS!G57</f>
        <v>0</v>
      </c>
      <c r="K60" s="31">
        <f>[1]F100!H57+[1]VS!H57</f>
        <v>0</v>
      </c>
      <c r="L60" s="31">
        <f>[1]F100!I57+[1]VS!I57</f>
        <v>0</v>
      </c>
      <c r="M60" s="31">
        <f>[1]F100!J57+[1]VS!J57</f>
        <v>0</v>
      </c>
      <c r="N60" s="31">
        <f>[1]F100!K57+[1]VS!K57</f>
        <v>0</v>
      </c>
      <c r="O60" s="31">
        <f>[1]F100!L57+[1]VS!L57</f>
        <v>0</v>
      </c>
      <c r="P60" s="31">
        <f>[1]F100!M57+[1]VS!M57</f>
        <v>0</v>
      </c>
      <c r="Q60" s="31">
        <f>[1]F100!N57+[1]VS!N57</f>
        <v>0</v>
      </c>
      <c r="R60" s="27">
        <f t="shared" si="1"/>
        <v>65924.38</v>
      </c>
    </row>
    <row r="61" spans="3:18" x14ac:dyDescent="0.25">
      <c r="C61" s="29" t="s">
        <v>71</v>
      </c>
      <c r="D61" s="30"/>
      <c r="E61" s="30"/>
      <c r="F61" s="31">
        <f>[1]F100!C58+[1]VS!C58</f>
        <v>0</v>
      </c>
      <c r="G61" s="31">
        <f>[1]F100!D58+[1]VS!D58</f>
        <v>0</v>
      </c>
      <c r="H61" s="31">
        <f>[1]F100!E58+[1]VS!E58</f>
        <v>0</v>
      </c>
      <c r="I61" s="31">
        <f>[1]F100!F58+[1]VS!F58</f>
        <v>0</v>
      </c>
      <c r="J61" s="31">
        <f>[1]F100!G58+[1]VS!G58</f>
        <v>0</v>
      </c>
      <c r="K61" s="31">
        <f>[1]F100!H58+[1]VS!H58</f>
        <v>0</v>
      </c>
      <c r="L61" s="31">
        <f>[1]F100!I58+[1]VS!I58</f>
        <v>0</v>
      </c>
      <c r="M61" s="31">
        <f>[1]F100!J58+[1]VS!J58</f>
        <v>0</v>
      </c>
      <c r="N61" s="31">
        <f>[1]F100!K58+[1]VS!K58</f>
        <v>0</v>
      </c>
      <c r="O61" s="31">
        <f>[1]F100!L58+[1]VS!L58</f>
        <v>0</v>
      </c>
      <c r="P61" s="31">
        <f>[1]F100!M58+[1]VS!M58</f>
        <v>0</v>
      </c>
      <c r="Q61" s="31">
        <f>[1]F100!N58+[1]VS!N58</f>
        <v>0</v>
      </c>
      <c r="R61" s="27">
        <f t="shared" si="1"/>
        <v>0</v>
      </c>
    </row>
    <row r="62" spans="3:18" x14ac:dyDescent="0.25">
      <c r="C62" s="29" t="s">
        <v>72</v>
      </c>
      <c r="D62" s="30">
        <v>250000</v>
      </c>
      <c r="E62" s="30"/>
      <c r="F62" s="31">
        <f>[1]F100!C59+[1]VS!C59</f>
        <v>0</v>
      </c>
      <c r="G62" s="31">
        <f>[1]F100!D59+[1]VS!D59</f>
        <v>0</v>
      </c>
      <c r="H62" s="31">
        <f>[1]F100!E59+[1]VS!E59</f>
        <v>0</v>
      </c>
      <c r="I62" s="31">
        <f>[1]F100!F59+[1]VS!F59</f>
        <v>0</v>
      </c>
      <c r="J62" s="31">
        <f>[1]F100!G59+[1]VS!G59</f>
        <v>0</v>
      </c>
      <c r="K62" s="31">
        <f>[1]F100!H59+[1]VS!H59</f>
        <v>0</v>
      </c>
      <c r="L62" s="31">
        <f>[1]F100!I59+[1]VS!I59</f>
        <v>0</v>
      </c>
      <c r="M62" s="31">
        <f>[1]F100!J59+[1]VS!J59</f>
        <v>0</v>
      </c>
      <c r="N62" s="31">
        <f>[1]F100!K59+[1]VS!K59</f>
        <v>0</v>
      </c>
      <c r="O62" s="31">
        <f>[1]F100!L59+[1]VS!L59</f>
        <v>0</v>
      </c>
      <c r="P62" s="31">
        <f>[1]F100!M59+[1]VS!M59</f>
        <v>0</v>
      </c>
      <c r="Q62" s="31">
        <f>[1]F100!N59+[1]VS!N59</f>
        <v>0</v>
      </c>
      <c r="R62" s="27">
        <f t="shared" si="1"/>
        <v>0</v>
      </c>
    </row>
    <row r="63" spans="3:18" x14ac:dyDescent="0.25">
      <c r="C63" s="29" t="s">
        <v>73</v>
      </c>
      <c r="D63" s="30"/>
      <c r="E63" s="30"/>
      <c r="F63" s="31">
        <f>[1]F100!C60+[1]VS!C60</f>
        <v>0</v>
      </c>
      <c r="G63" s="31">
        <f>[1]F100!D60+[1]VS!D60</f>
        <v>0</v>
      </c>
      <c r="H63" s="31">
        <f>[1]F100!E60+[1]VS!E60</f>
        <v>0</v>
      </c>
      <c r="I63" s="31">
        <f>[1]F100!F60+[1]VS!F60</f>
        <v>0</v>
      </c>
      <c r="J63" s="31">
        <f>[1]F100!G60+[1]VS!G60</f>
        <v>0</v>
      </c>
      <c r="K63" s="31">
        <f>[1]F100!H60+[1]VS!H60</f>
        <v>0</v>
      </c>
      <c r="L63" s="31">
        <f>[1]F100!I60+[1]VS!I60</f>
        <v>0</v>
      </c>
      <c r="M63" s="31">
        <f>[1]F100!J60+[1]VS!J60</f>
        <v>0</v>
      </c>
      <c r="N63" s="31">
        <f>[1]F100!K60+[1]VS!K60</f>
        <v>0</v>
      </c>
      <c r="O63" s="31">
        <f>[1]F100!L60+[1]VS!L60</f>
        <v>0</v>
      </c>
      <c r="P63" s="31">
        <f>[1]F100!M60+[1]VS!M60</f>
        <v>0</v>
      </c>
      <c r="Q63" s="31">
        <f>[1]F100!N60+[1]VS!N60</f>
        <v>0</v>
      </c>
      <c r="R63" s="27">
        <f t="shared" si="1"/>
        <v>0</v>
      </c>
    </row>
    <row r="64" spans="3:18" s="28" customFormat="1" x14ac:dyDescent="0.25">
      <c r="C64" s="25" t="s">
        <v>74</v>
      </c>
      <c r="D64" s="26">
        <f>SUM(D65:D68)</f>
        <v>0</v>
      </c>
      <c r="E64" s="26">
        <f>SUM(E65:E68)</f>
        <v>0</v>
      </c>
      <c r="F64" s="35">
        <f>SUM(F65:F68)</f>
        <v>0</v>
      </c>
      <c r="R64" s="27">
        <f t="shared" si="1"/>
        <v>0</v>
      </c>
    </row>
    <row r="65" spans="3:18" x14ac:dyDescent="0.25">
      <c r="C65" s="29" t="s">
        <v>75</v>
      </c>
      <c r="D65" s="30"/>
      <c r="E65" s="30"/>
      <c r="F65" s="31">
        <f>[1]F100!C62+[1]VS!C62</f>
        <v>0</v>
      </c>
      <c r="G65" s="31">
        <f>[1]F100!D62+[1]VS!D62</f>
        <v>0</v>
      </c>
    </row>
    <row r="66" spans="3:18" x14ac:dyDescent="0.25">
      <c r="C66" s="29" t="s">
        <v>76</v>
      </c>
      <c r="D66" s="30"/>
      <c r="E66" s="30"/>
      <c r="F66" s="31">
        <f>[1]F100!C63+[1]VS!C63</f>
        <v>0</v>
      </c>
      <c r="G66" s="31">
        <f>[1]F100!D63+[1]VS!D63</f>
        <v>0</v>
      </c>
    </row>
    <row r="67" spans="3:18" x14ac:dyDescent="0.25">
      <c r="C67" s="29" t="s">
        <v>77</v>
      </c>
      <c r="D67" s="30"/>
      <c r="E67" s="30"/>
      <c r="F67" s="31">
        <f>[1]F100!C64+[1]VS!C64</f>
        <v>0</v>
      </c>
      <c r="G67" s="31">
        <f>[1]F100!D64+[1]VS!D64</f>
        <v>0</v>
      </c>
    </row>
    <row r="68" spans="3:18" x14ac:dyDescent="0.25">
      <c r="C68" s="29" t="s">
        <v>78</v>
      </c>
      <c r="D68" s="30"/>
      <c r="E68" s="30"/>
      <c r="G68" s="31">
        <f>[1]F100!D65+[1]VS!D65</f>
        <v>0</v>
      </c>
    </row>
    <row r="69" spans="3:18" s="28" customFormat="1" x14ac:dyDescent="0.25">
      <c r="C69" s="25" t="s">
        <v>79</v>
      </c>
      <c r="D69" s="26"/>
      <c r="E69" s="26"/>
      <c r="F69" s="31"/>
      <c r="P69"/>
      <c r="Q69"/>
    </row>
    <row r="70" spans="3:18" x14ac:dyDescent="0.25">
      <c r="C70" s="29" t="s">
        <v>80</v>
      </c>
      <c r="D70" s="30"/>
      <c r="E70" s="30"/>
      <c r="G70" s="31">
        <f>[1]F100!D67+[1]VS!D67</f>
        <v>0</v>
      </c>
    </row>
    <row r="71" spans="3:18" x14ac:dyDescent="0.25">
      <c r="C71" s="29" t="s">
        <v>81</v>
      </c>
      <c r="D71" s="30"/>
      <c r="E71" s="30"/>
      <c r="G71" s="31">
        <f>[1]F100!D68+[1]VS!D68</f>
        <v>0</v>
      </c>
    </row>
    <row r="72" spans="3:18" s="28" customFormat="1" x14ac:dyDescent="0.25">
      <c r="C72" s="25" t="s">
        <v>82</v>
      </c>
      <c r="D72" s="26"/>
      <c r="E72" s="26"/>
      <c r="F72" s="31"/>
      <c r="P72"/>
      <c r="Q72"/>
    </row>
    <row r="73" spans="3:18" x14ac:dyDescent="0.25">
      <c r="C73" s="29" t="s">
        <v>83</v>
      </c>
      <c r="D73" s="30"/>
      <c r="E73" s="30"/>
      <c r="G73" s="31">
        <f>[1]F100!D70+[1]VS!D70</f>
        <v>0</v>
      </c>
    </row>
    <row r="74" spans="3:18" x14ac:dyDescent="0.25">
      <c r="C74" s="29" t="s">
        <v>84</v>
      </c>
      <c r="D74" s="30"/>
      <c r="E74" s="30"/>
      <c r="G74" s="31">
        <f>[1]F100!D71+[1]VS!D71</f>
        <v>0</v>
      </c>
    </row>
    <row r="75" spans="3:18" x14ac:dyDescent="0.25">
      <c r="C75" s="29" t="s">
        <v>85</v>
      </c>
      <c r="D75" s="30"/>
      <c r="E75" s="30"/>
      <c r="G75" s="31">
        <f>[1]F100!D72+[1]VS!D72</f>
        <v>0</v>
      </c>
    </row>
    <row r="76" spans="3:18" s="28" customFormat="1" x14ac:dyDescent="0.25">
      <c r="C76" s="36" t="s">
        <v>86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4"/>
      <c r="Q76" s="24"/>
      <c r="R76" s="23"/>
    </row>
    <row r="77" spans="3:18" x14ac:dyDescent="0.25">
      <c r="C77" s="25" t="s">
        <v>87</v>
      </c>
      <c r="D77" s="26"/>
      <c r="E77" s="26"/>
    </row>
    <row r="78" spans="3:18" x14ac:dyDescent="0.25">
      <c r="C78" s="29" t="s">
        <v>88</v>
      </c>
      <c r="D78" s="30"/>
      <c r="E78" s="30"/>
    </row>
    <row r="79" spans="3:18" x14ac:dyDescent="0.25">
      <c r="C79" s="29" t="s">
        <v>89</v>
      </c>
      <c r="D79" s="30"/>
      <c r="E79" s="30"/>
    </row>
    <row r="80" spans="3:18" x14ac:dyDescent="0.25">
      <c r="C80" s="25" t="s">
        <v>90</v>
      </c>
      <c r="D80" s="26"/>
      <c r="E80" s="26"/>
    </row>
    <row r="81" spans="3:18" x14ac:dyDescent="0.25">
      <c r="C81" s="29" t="s">
        <v>91</v>
      </c>
      <c r="D81" s="30"/>
      <c r="E81" s="30"/>
    </row>
    <row r="82" spans="3:18" x14ac:dyDescent="0.25">
      <c r="C82" s="29" t="s">
        <v>92</v>
      </c>
      <c r="D82" s="30"/>
      <c r="E82" s="30"/>
    </row>
    <row r="83" spans="3:18" x14ac:dyDescent="0.25">
      <c r="C83" s="25" t="s">
        <v>93</v>
      </c>
      <c r="D83" s="26"/>
      <c r="E83" s="26"/>
    </row>
    <row r="84" spans="3:18" x14ac:dyDescent="0.25">
      <c r="C84" s="29" t="s">
        <v>94</v>
      </c>
      <c r="D84" s="30"/>
      <c r="E84" s="30"/>
    </row>
    <row r="85" spans="3:18" x14ac:dyDescent="0.25">
      <c r="C85" s="37" t="s">
        <v>95</v>
      </c>
      <c r="D85" s="38">
        <f>D54+D38+D28+D18+D12+D64</f>
        <v>253043098</v>
      </c>
      <c r="E85" s="38">
        <f>E54+E38+E28+E18+E12+E64</f>
        <v>7079153.5099999998</v>
      </c>
      <c r="F85" s="38">
        <f>F54+F38+F28+F18+F12</f>
        <v>15405336.91</v>
      </c>
      <c r="G85" s="39">
        <f>G54+G38+G28+G18+G12</f>
        <v>14420414.049999999</v>
      </c>
      <c r="H85" s="39">
        <f>H54+H38+H28+H18+H12</f>
        <v>17064851.389999997</v>
      </c>
      <c r="I85" s="39">
        <f>I54+I38+I28+I18+I12</f>
        <v>15861286.35</v>
      </c>
      <c r="J85" s="39">
        <f t="shared" ref="J85:N85" si="5">J54+J38+J28+J18+J12</f>
        <v>16036060.410000002</v>
      </c>
      <c r="K85" s="39">
        <f t="shared" si="5"/>
        <v>14781143.709999999</v>
      </c>
      <c r="L85" s="39">
        <f t="shared" si="5"/>
        <v>17412153.16</v>
      </c>
      <c r="M85" s="39">
        <f>M54+M38+M28+M18+M12</f>
        <v>0</v>
      </c>
      <c r="N85" s="39">
        <f t="shared" si="5"/>
        <v>0</v>
      </c>
      <c r="O85" s="39">
        <f>O54+O38+O28+O18+O12+O64</f>
        <v>0</v>
      </c>
      <c r="P85" s="40">
        <f>P54+P38+P28+P18+P12+P64</f>
        <v>0</v>
      </c>
      <c r="Q85" s="39">
        <f>Q54+Q38+Q28+Q18+Q12+Q64</f>
        <v>0</v>
      </c>
      <c r="R85" s="39">
        <f>R54+R38+R28+R18+R12</f>
        <v>110981245.97999999</v>
      </c>
    </row>
    <row r="87" spans="3:18" x14ac:dyDescent="0.25">
      <c r="C87" t="s">
        <v>96</v>
      </c>
      <c r="F87"/>
    </row>
    <row r="88" spans="3:18" ht="15.75" thickBot="1" x14ac:dyDescent="0.3">
      <c r="F88"/>
    </row>
    <row r="89" spans="3:18" ht="19.5" customHeight="1" x14ac:dyDescent="0.25">
      <c r="C89" s="41" t="s">
        <v>97</v>
      </c>
      <c r="D89" s="42"/>
      <c r="E89" s="42"/>
      <c r="F89" s="43"/>
    </row>
    <row r="90" spans="3:18" ht="30" customHeight="1" x14ac:dyDescent="0.25">
      <c r="C90" s="44" t="s">
        <v>98</v>
      </c>
      <c r="D90" s="45"/>
      <c r="E90" s="45"/>
      <c r="F90" s="46"/>
    </row>
    <row r="91" spans="3:18" ht="49.5" customHeight="1" thickBot="1" x14ac:dyDescent="0.3">
      <c r="C91" s="47" t="s">
        <v>99</v>
      </c>
      <c r="D91" s="48"/>
      <c r="E91" s="48"/>
      <c r="F91" s="49"/>
    </row>
    <row r="92" spans="3:18" x14ac:dyDescent="0.25">
      <c r="C92" s="50"/>
      <c r="F92"/>
    </row>
    <row r="93" spans="3:18" x14ac:dyDescent="0.25">
      <c r="C93" t="s">
        <v>100</v>
      </c>
      <c r="F93"/>
    </row>
    <row r="94" spans="3:18" x14ac:dyDescent="0.25">
      <c r="F94"/>
    </row>
    <row r="95" spans="3:18" x14ac:dyDescent="0.25">
      <c r="C95" s="36" t="s">
        <v>101</v>
      </c>
      <c r="D95"/>
      <c r="E95"/>
      <c r="F95"/>
    </row>
    <row r="96" spans="3:18" x14ac:dyDescent="0.25">
      <c r="C96" t="s">
        <v>102</v>
      </c>
      <c r="D96"/>
      <c r="E96"/>
      <c r="F96"/>
    </row>
    <row r="97" customFormat="1" x14ac:dyDescent="0.25"/>
  </sheetData>
  <mergeCells count="12">
    <mergeCell ref="C89:F89"/>
    <mergeCell ref="C90:F90"/>
    <mergeCell ref="C91:F91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23622047244094491" right="0.23622047244094491" top="0.74803149606299213" bottom="0.74803149606299213" header="0.31496062992125984" footer="0.31496062992125984"/>
  <pageSetup paperSize="32767" scale="38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dcterms:created xsi:type="dcterms:W3CDTF">2024-08-05T19:33:41Z</dcterms:created>
  <dcterms:modified xsi:type="dcterms:W3CDTF">2024-08-05T19:34:36Z</dcterms:modified>
</cp:coreProperties>
</file>