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Septiembre 2024\"/>
    </mc:Choice>
  </mc:AlternateContent>
  <xr:revisionPtr revIDLastSave="0" documentId="8_{E34F9990-2A7E-41B4-9F22-4851EF138F1B}" xr6:coauthVersionLast="47" xr6:coauthVersionMax="47" xr10:uidLastSave="{00000000-0000-0000-0000-000000000000}"/>
  <bookViews>
    <workbookView xWindow="-120" yWindow="-120" windowWidth="29040" windowHeight="15720" xr2:uid="{EDD6839D-52E4-44FB-90EC-F2C26B8763C5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 s="1"/>
  <c r="R64" i="1" s="1"/>
  <c r="E64" i="1"/>
  <c r="D64" i="1"/>
  <c r="Q63" i="1"/>
  <c r="P63" i="1"/>
  <c r="O63" i="1"/>
  <c r="N63" i="1"/>
  <c r="M63" i="1"/>
  <c r="L63" i="1"/>
  <c r="K63" i="1"/>
  <c r="J63" i="1"/>
  <c r="I63" i="1"/>
  <c r="I54" i="1" s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J54" i="1" s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O54" i="1" s="1"/>
  <c r="N57" i="1"/>
  <c r="M57" i="1"/>
  <c r="L57" i="1"/>
  <c r="K57" i="1"/>
  <c r="J57" i="1"/>
  <c r="I57" i="1"/>
  <c r="H57" i="1"/>
  <c r="G57" i="1"/>
  <c r="F57" i="1"/>
  <c r="R57" i="1" s="1"/>
  <c r="Q56" i="1"/>
  <c r="P56" i="1"/>
  <c r="O56" i="1"/>
  <c r="N56" i="1"/>
  <c r="M56" i="1"/>
  <c r="M54" i="1" s="1"/>
  <c r="L56" i="1"/>
  <c r="K56" i="1"/>
  <c r="J56" i="1"/>
  <c r="I56" i="1"/>
  <c r="H56" i="1"/>
  <c r="G56" i="1"/>
  <c r="F56" i="1"/>
  <c r="R56" i="1" s="1"/>
  <c r="Q55" i="1"/>
  <c r="Q54" i="1" s="1"/>
  <c r="P55" i="1"/>
  <c r="P54" i="1" s="1"/>
  <c r="P85" i="1" s="1"/>
  <c r="O55" i="1"/>
  <c r="N55" i="1"/>
  <c r="N54" i="1" s="1"/>
  <c r="M55" i="1"/>
  <c r="L55" i="1"/>
  <c r="L54" i="1" s="1"/>
  <c r="K55" i="1"/>
  <c r="K54" i="1" s="1"/>
  <c r="J55" i="1"/>
  <c r="I55" i="1"/>
  <c r="H55" i="1"/>
  <c r="G55" i="1"/>
  <c r="F55" i="1"/>
  <c r="R55" i="1" s="1"/>
  <c r="H54" i="1"/>
  <c r="G54" i="1"/>
  <c r="G85" i="1" s="1"/>
  <c r="E54" i="1"/>
  <c r="E85" i="1" s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R48" i="1" s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D38" i="1"/>
  <c r="D85" i="1" s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Q28" i="1" s="1"/>
  <c r="P34" i="1"/>
  <c r="O34" i="1"/>
  <c r="N34" i="1"/>
  <c r="M34" i="1"/>
  <c r="L34" i="1"/>
  <c r="K34" i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N31" i="1"/>
  <c r="M31" i="1"/>
  <c r="L31" i="1"/>
  <c r="K31" i="1"/>
  <c r="J31" i="1"/>
  <c r="I31" i="1"/>
  <c r="H31" i="1"/>
  <c r="G31" i="1"/>
  <c r="F31" i="1"/>
  <c r="R31" i="1" s="1"/>
  <c r="Q30" i="1"/>
  <c r="P30" i="1"/>
  <c r="O30" i="1"/>
  <c r="N30" i="1"/>
  <c r="M30" i="1"/>
  <c r="L30" i="1"/>
  <c r="K30" i="1"/>
  <c r="K28" i="1" s="1"/>
  <c r="J30" i="1"/>
  <c r="I30" i="1"/>
  <c r="I28" i="1" s="1"/>
  <c r="H30" i="1"/>
  <c r="G30" i="1"/>
  <c r="F30" i="1"/>
  <c r="R30" i="1" s="1"/>
  <c r="Q29" i="1"/>
  <c r="P29" i="1"/>
  <c r="O29" i="1"/>
  <c r="N29" i="1"/>
  <c r="N28" i="1" s="1"/>
  <c r="M29" i="1"/>
  <c r="M28" i="1" s="1"/>
  <c r="L29" i="1"/>
  <c r="L28" i="1" s="1"/>
  <c r="K29" i="1"/>
  <c r="J29" i="1"/>
  <c r="J28" i="1" s="1"/>
  <c r="I29" i="1"/>
  <c r="H29" i="1"/>
  <c r="H28" i="1" s="1"/>
  <c r="G29" i="1"/>
  <c r="G28" i="1" s="1"/>
  <c r="F29" i="1"/>
  <c r="R29" i="1" s="1"/>
  <c r="P28" i="1"/>
  <c r="O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Q18" i="1" s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N21" i="1"/>
  <c r="M21" i="1"/>
  <c r="L21" i="1"/>
  <c r="K21" i="1"/>
  <c r="J21" i="1"/>
  <c r="I21" i="1"/>
  <c r="H21" i="1"/>
  <c r="G21" i="1"/>
  <c r="F21" i="1"/>
  <c r="R21" i="1" s="1"/>
  <c r="Q20" i="1"/>
  <c r="P20" i="1"/>
  <c r="O20" i="1"/>
  <c r="N20" i="1"/>
  <c r="M20" i="1"/>
  <c r="L20" i="1"/>
  <c r="K20" i="1"/>
  <c r="K18" i="1" s="1"/>
  <c r="J20" i="1"/>
  <c r="I20" i="1"/>
  <c r="H20" i="1"/>
  <c r="G20" i="1"/>
  <c r="F20" i="1"/>
  <c r="R20" i="1" s="1"/>
  <c r="Q19" i="1"/>
  <c r="P19" i="1"/>
  <c r="O19" i="1"/>
  <c r="N19" i="1"/>
  <c r="N18" i="1" s="1"/>
  <c r="M19" i="1"/>
  <c r="M18" i="1" s="1"/>
  <c r="L19" i="1"/>
  <c r="L18" i="1" s="1"/>
  <c r="K19" i="1"/>
  <c r="J19" i="1"/>
  <c r="J18" i="1" s="1"/>
  <c r="I19" i="1"/>
  <c r="I18" i="1" s="1"/>
  <c r="H19" i="1"/>
  <c r="H18" i="1" s="1"/>
  <c r="G19" i="1"/>
  <c r="G18" i="1" s="1"/>
  <c r="F19" i="1"/>
  <c r="R19" i="1" s="1"/>
  <c r="P18" i="1"/>
  <c r="O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N12" i="1" s="1"/>
  <c r="M16" i="1"/>
  <c r="L16" i="1"/>
  <c r="K16" i="1"/>
  <c r="J16" i="1"/>
  <c r="I16" i="1"/>
  <c r="H16" i="1"/>
  <c r="G16" i="1"/>
  <c r="F16" i="1"/>
  <c r="R16" i="1" s="1"/>
  <c r="Q15" i="1"/>
  <c r="P15" i="1"/>
  <c r="O15" i="1"/>
  <c r="N15" i="1"/>
  <c r="M15" i="1"/>
  <c r="L15" i="1"/>
  <c r="K15" i="1"/>
  <c r="J15" i="1"/>
  <c r="I15" i="1"/>
  <c r="H15" i="1"/>
  <c r="G15" i="1"/>
  <c r="F15" i="1"/>
  <c r="R15" i="1" s="1"/>
  <c r="Q14" i="1"/>
  <c r="P14" i="1"/>
  <c r="O14" i="1"/>
  <c r="N14" i="1"/>
  <c r="M14" i="1"/>
  <c r="L14" i="1"/>
  <c r="K14" i="1"/>
  <c r="J14" i="1"/>
  <c r="I14" i="1"/>
  <c r="H14" i="1"/>
  <c r="G14" i="1"/>
  <c r="G12" i="1" s="1"/>
  <c r="F14" i="1"/>
  <c r="R14" i="1" s="1"/>
  <c r="Q13" i="1"/>
  <c r="Q12" i="1" s="1"/>
  <c r="P13" i="1"/>
  <c r="P12" i="1" s="1"/>
  <c r="O13" i="1"/>
  <c r="O12" i="1" s="1"/>
  <c r="N13" i="1"/>
  <c r="M13" i="1"/>
  <c r="L13" i="1"/>
  <c r="L12" i="1" s="1"/>
  <c r="K13" i="1"/>
  <c r="J13" i="1"/>
  <c r="I13" i="1"/>
  <c r="I12" i="1" s="1"/>
  <c r="H13" i="1"/>
  <c r="H12" i="1" s="1"/>
  <c r="G13" i="1"/>
  <c r="F13" i="1"/>
  <c r="R13" i="1" s="1"/>
  <c r="M12" i="1"/>
  <c r="K12" i="1"/>
  <c r="J12" i="1"/>
  <c r="E12" i="1"/>
  <c r="D12" i="1"/>
  <c r="Q85" i="1" l="1"/>
  <c r="I85" i="1"/>
  <c r="L85" i="1"/>
  <c r="M85" i="1"/>
  <c r="N85" i="1"/>
  <c r="J85" i="1"/>
  <c r="K85" i="1"/>
  <c r="O85" i="1"/>
  <c r="H85" i="1"/>
  <c r="F18" i="1"/>
  <c r="R18" i="1" s="1"/>
  <c r="F28" i="1"/>
  <c r="R28" i="1" s="1"/>
  <c r="F12" i="1"/>
  <c r="R12" i="1" s="1"/>
  <c r="F54" i="1"/>
  <c r="R54" i="1" l="1"/>
  <c r="R85" i="1" s="1"/>
  <c r="F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<sst xmlns="http://schemas.openxmlformats.org/spreadsheetml/2006/main" count="103" uniqueCount="103">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</sst>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210980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AB6DF368-75BB-4AC4-8C1B-520CCF874C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025" y="257175"/>
          <a:ext cx="1363505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67AB443-8529-4B65-A901-79CD1A7B9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Septiembre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  <cell r="H10">
            <v>5069690.0999999996</v>
          </cell>
          <cell r="I10">
            <v>5047918.3499999996</v>
          </cell>
          <cell r="J10">
            <v>5087080</v>
          </cell>
          <cell r="K10">
            <v>6209629.8300000001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  <cell r="H11">
            <v>1109297.33</v>
          </cell>
          <cell r="I11">
            <v>1109297.33</v>
          </cell>
          <cell r="J11">
            <v>1094353.83</v>
          </cell>
          <cell r="K11">
            <v>0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  <cell r="H14">
            <v>948731.81</v>
          </cell>
          <cell r="I14">
            <v>945381.14000000013</v>
          </cell>
          <cell r="J14">
            <v>949108.31</v>
          </cell>
          <cell r="K14">
            <v>953447.66999999993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  <cell r="H10">
            <v>452664.66000000003</v>
          </cell>
          <cell r="I10">
            <v>92920</v>
          </cell>
          <cell r="J10">
            <v>80385.679999999993</v>
          </cell>
          <cell r="K10">
            <v>0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  <cell r="H11">
            <v>1711008.69</v>
          </cell>
          <cell r="J11">
            <v>1839791.2</v>
          </cell>
          <cell r="K11">
            <v>4195293.3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  <cell r="H16">
            <v>50000</v>
          </cell>
          <cell r="I16">
            <v>375054.84</v>
          </cell>
          <cell r="J16">
            <v>205410.75</v>
          </cell>
          <cell r="K16">
            <v>164874.45000000001</v>
          </cell>
        </row>
        <row r="20">
          <cell r="H20">
            <v>380123.8</v>
          </cell>
          <cell r="K20">
            <v>205000</v>
          </cell>
        </row>
        <row r="21">
          <cell r="D21">
            <v>98055.34</v>
          </cell>
          <cell r="H21">
            <v>899</v>
          </cell>
          <cell r="I21">
            <v>4525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  <cell r="H22">
            <v>1947279.67</v>
          </cell>
          <cell r="I22">
            <v>2271161.3499999996</v>
          </cell>
          <cell r="J22">
            <v>1182080.3400000001</v>
          </cell>
          <cell r="K22">
            <v>567936.64</v>
          </cell>
        </row>
        <row r="23">
          <cell r="C23">
            <v>70672.56</v>
          </cell>
          <cell r="F23">
            <v>70672.56</v>
          </cell>
          <cell r="G23">
            <v>353140</v>
          </cell>
          <cell r="J23">
            <v>23557.52</v>
          </cell>
          <cell r="K23">
            <v>303260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  <cell r="H24">
            <v>190455.54</v>
          </cell>
          <cell r="I24">
            <v>138473</v>
          </cell>
          <cell r="J24">
            <v>355364.07999999996</v>
          </cell>
          <cell r="K24">
            <v>216112.28</v>
          </cell>
        </row>
        <row r="26">
          <cell r="E26">
            <v>24915</v>
          </cell>
          <cell r="F26">
            <v>107880</v>
          </cell>
          <cell r="H26">
            <v>26070</v>
          </cell>
          <cell r="J26">
            <v>164425</v>
          </cell>
          <cell r="K26">
            <v>0</v>
          </cell>
        </row>
        <row r="27">
          <cell r="C27">
            <v>70682</v>
          </cell>
          <cell r="E27">
            <v>127794</v>
          </cell>
          <cell r="I27">
            <v>17818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  <cell r="H28">
            <v>702902.4</v>
          </cell>
          <cell r="I28">
            <v>1632001.3599999999</v>
          </cell>
          <cell r="J28">
            <v>100111.2</v>
          </cell>
          <cell r="K28">
            <v>112660.5</v>
          </cell>
        </row>
        <row r="29">
          <cell r="C29">
            <v>31000</v>
          </cell>
          <cell r="F29">
            <v>149200</v>
          </cell>
          <cell r="G29">
            <v>27900</v>
          </cell>
          <cell r="H29">
            <v>85266.9</v>
          </cell>
          <cell r="I29">
            <v>179250</v>
          </cell>
          <cell r="J29">
            <v>13650</v>
          </cell>
          <cell r="K29">
            <v>0</v>
          </cell>
        </row>
        <row r="31">
          <cell r="G31">
            <v>773047.6</v>
          </cell>
          <cell r="J31">
            <v>51391.520000000004</v>
          </cell>
          <cell r="K31">
            <v>22678.91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  <cell r="H32">
            <v>914403</v>
          </cell>
          <cell r="I32">
            <v>3246075.7</v>
          </cell>
          <cell r="J32">
            <v>78429</v>
          </cell>
          <cell r="K32">
            <v>429400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  <cell r="H34">
            <v>812188.1</v>
          </cell>
          <cell r="I34">
            <v>2198877.09</v>
          </cell>
          <cell r="J34">
            <v>3567344.83</v>
          </cell>
          <cell r="K34">
            <v>3306265.28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  <cell r="H52">
            <v>141674.32999999999</v>
          </cell>
          <cell r="I52">
            <v>153400</v>
          </cell>
          <cell r="J52">
            <v>58564.619999999995</v>
          </cell>
          <cell r="K52">
            <v>12282.9</v>
          </cell>
        </row>
        <row r="53">
          <cell r="D53">
            <v>42952</v>
          </cell>
          <cell r="K53">
            <v>274758.62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  <cell r="H54">
            <v>238488.38</v>
          </cell>
          <cell r="K54">
            <v>0</v>
          </cell>
        </row>
        <row r="56">
          <cell r="G56">
            <v>82010</v>
          </cell>
          <cell r="K56">
            <v>231202.68</v>
          </cell>
        </row>
        <row r="57">
          <cell r="D57">
            <v>65924.38</v>
          </cell>
          <cell r="K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BE34-93E7-4697-BA25-830CD1066A77}">
  <sheetPr>
    <pageSetUpPr fitToPage="1"/>
  </sheetPr>
  <dimension ref="C3:S97"/>
  <sheetViews>
    <sheetView showGridLines="0" tabSelected="1" topLeftCell="C1" zoomScale="80" zoomScaleNormal="80" workbookViewId="0">
      <selection activeCell="E56" sqref="E56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7079153.5099999998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9291392.5899999999</v>
      </c>
      <c r="L12" s="26">
        <f t="shared" si="0"/>
        <v>7195516.8200000003</v>
      </c>
      <c r="M12" s="26">
        <f t="shared" si="0"/>
        <v>9050719.0199999996</v>
      </c>
      <c r="N12" s="26">
        <f t="shared" si="0"/>
        <v>11358370.799999999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80830755.469999999</v>
      </c>
    </row>
    <row r="13" spans="3:19" x14ac:dyDescent="0.25">
      <c r="C13" s="29" t="s">
        <v>23</v>
      </c>
      <c r="D13" s="30">
        <v>83364402</v>
      </c>
      <c r="E13" s="31">
        <v>4348480.4800000004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5522354.7599999998</v>
      </c>
      <c r="L13" s="31">
        <f>[1]F100!I10+[1]VS!I10</f>
        <v>5140838.3499999996</v>
      </c>
      <c r="M13" s="31">
        <f>[1]F100!J10+[1]VS!J10</f>
        <v>5167465.68</v>
      </c>
      <c r="N13" s="31">
        <f>[1]F100!K10+[1]VS!K10</f>
        <v>6209629.8300000001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48382033.869999997</v>
      </c>
    </row>
    <row r="14" spans="3:19" x14ac:dyDescent="0.25">
      <c r="C14" s="29" t="s">
        <v>24</v>
      </c>
      <c r="D14" s="30">
        <v>31535547</v>
      </c>
      <c r="E14" s="30">
        <v>2395156.5099999998</v>
      </c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2820306.02</v>
      </c>
      <c r="L14" s="31">
        <f>[1]F100!I11+[1]VS!I11</f>
        <v>1109297.33</v>
      </c>
      <c r="M14" s="31">
        <f>[1]F100!J11+[1]VS!J11</f>
        <v>2934145.0300000003</v>
      </c>
      <c r="N14" s="31">
        <f>[1]F100!K11+[1]VS!K11</f>
        <v>4195293.3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23964112.250000004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>
        <v>10990236</v>
      </c>
      <c r="E17" s="30">
        <v>335516.52</v>
      </c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948731.81</v>
      </c>
      <c r="L17" s="31">
        <f>[1]F100!I14+[1]VS!I14</f>
        <v>945381.14000000013</v>
      </c>
      <c r="M17" s="31">
        <f>[1]F100!J14+[1]VS!J14</f>
        <v>949108.31</v>
      </c>
      <c r="N17" s="31">
        <f>[1]F100!K14+[1]VS!K14</f>
        <v>953447.66999999993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8484609.3500000015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8969646.5800000001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2568758.0099999998</v>
      </c>
      <c r="L18" s="33">
        <f t="shared" si="2"/>
        <v>2789214.1899999995</v>
      </c>
      <c r="M18" s="33">
        <f t="shared" si="2"/>
        <v>1766412.69</v>
      </c>
      <c r="N18" s="33">
        <f t="shared" si="2"/>
        <v>1457183.37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17332402.489999998</v>
      </c>
    </row>
    <row r="19" spans="3:18" x14ac:dyDescent="0.25">
      <c r="C19" s="29" t="s">
        <v>29</v>
      </c>
      <c r="D19" s="30">
        <v>3514886</v>
      </c>
      <c r="E19" s="30"/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50000</v>
      </c>
      <c r="L19" s="31">
        <f>[1]F100!I16+[1]VS!I16</f>
        <v>375054.84</v>
      </c>
      <c r="M19" s="31">
        <f>[1]F100!J16+[1]VS!J16</f>
        <v>205410.75</v>
      </c>
      <c r="N19" s="31">
        <f>[1]F100!K16+[1]VS!K16</f>
        <v>164874.45000000001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2087429.28</v>
      </c>
    </row>
    <row r="20" spans="3:18" x14ac:dyDescent="0.25">
      <c r="C20" s="29" t="s">
        <v>30</v>
      </c>
      <c r="D20" s="30">
        <v>200000</v>
      </c>
      <c r="E20" s="30">
        <v>-100373</v>
      </c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720000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380123.8</v>
      </c>
      <c r="L23" s="31">
        <f>[1]F100!I20+[1]VS!I20</f>
        <v>0</v>
      </c>
      <c r="M23" s="31">
        <f>[1]F100!J20+[1]VS!J20</f>
        <v>0</v>
      </c>
      <c r="N23" s="31">
        <f>[1]F100!K20+[1]VS!K20</f>
        <v>205000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585123.80000000005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103479.34</v>
      </c>
    </row>
    <row r="25" spans="3:18" x14ac:dyDescent="0.25">
      <c r="C25" s="29" t="s">
        <v>35</v>
      </c>
      <c r="D25" s="30">
        <v>16190000</v>
      </c>
      <c r="E25" s="31">
        <v>9668269.4700000007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1947279.67</v>
      </c>
      <c r="L25" s="31">
        <f>[1]F100!I22+[1]VS!I22</f>
        <v>2271161.3499999996</v>
      </c>
      <c r="M25" s="31">
        <f>[1]F100!J22+[1]VS!J22</f>
        <v>1182080.3400000001</v>
      </c>
      <c r="N25" s="31">
        <f>[1]F100!K22+[1]VS!K22</f>
        <v>567936.64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11954471.029999999</v>
      </c>
    </row>
    <row r="26" spans="3:18" x14ac:dyDescent="0.25">
      <c r="C26" s="29" t="s">
        <v>36</v>
      </c>
      <c r="D26" s="30">
        <v>2765000</v>
      </c>
      <c r="E26" s="31">
        <v>-847200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23557.52</v>
      </c>
      <c r="N26" s="31">
        <f>[1]F100!K23+[1]VS!K23</f>
        <v>303260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821302.64</v>
      </c>
    </row>
    <row r="27" spans="3:18" x14ac:dyDescent="0.25">
      <c r="C27" s="29" t="s">
        <v>37</v>
      </c>
      <c r="D27" s="30">
        <v>2200000</v>
      </c>
      <c r="E27" s="31">
        <v>248950.11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190455.54</v>
      </c>
      <c r="L27" s="31">
        <f>[1]F100!I24+[1]VS!I24</f>
        <v>138473</v>
      </c>
      <c r="M27" s="31">
        <f>[1]F100!J24+[1]VS!J24</f>
        <v>355364.07999999996</v>
      </c>
      <c r="N27" s="31">
        <f>[1]F100!K24+[1]VS!K24</f>
        <v>216112.28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1780596.4000000001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-8969646.5800000001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2540830.4</v>
      </c>
      <c r="L28" s="33">
        <f t="shared" si="3"/>
        <v>7274022.1500000004</v>
      </c>
      <c r="M28" s="33">
        <f t="shared" si="3"/>
        <v>3975351.5500000003</v>
      </c>
      <c r="N28" s="33">
        <f t="shared" si="3"/>
        <v>3871004.69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37589039.899999991</v>
      </c>
    </row>
    <row r="29" spans="3:18" x14ac:dyDescent="0.25">
      <c r="C29" s="29" t="s">
        <v>39</v>
      </c>
      <c r="D29" s="30">
        <v>534626</v>
      </c>
      <c r="E29" s="34"/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26070</v>
      </c>
      <c r="L29" s="31">
        <f>[1]F100!I26+[1]VS!I26</f>
        <v>0</v>
      </c>
      <c r="M29" s="31">
        <f>[1]F100!J26+[1]VS!J26</f>
        <v>164425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323290</v>
      </c>
    </row>
    <row r="30" spans="3:18" x14ac:dyDescent="0.25">
      <c r="C30" s="29" t="s">
        <v>40</v>
      </c>
      <c r="D30" s="30">
        <v>1434109</v>
      </c>
      <c r="E30" s="30">
        <v>-942482.8</v>
      </c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17818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216294</v>
      </c>
    </row>
    <row r="31" spans="3:18" x14ac:dyDescent="0.25">
      <c r="C31" s="29" t="s">
        <v>41</v>
      </c>
      <c r="D31" s="30">
        <v>9480286</v>
      </c>
      <c r="E31" s="30">
        <v>-1856857.11</v>
      </c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702902.4</v>
      </c>
      <c r="L31" s="31">
        <f>[1]F100!I28+[1]VS!I28</f>
        <v>1632001.3599999999</v>
      </c>
      <c r="M31" s="31">
        <f>[1]F100!J28+[1]VS!J28</f>
        <v>100111.2</v>
      </c>
      <c r="N31" s="31">
        <f>[1]F100!K28+[1]VS!K28</f>
        <v>112660.5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3824274.7800000003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85266.9</v>
      </c>
      <c r="L32" s="31">
        <f>[1]F100!I29+[1]VS!I29</f>
        <v>179250</v>
      </c>
      <c r="M32" s="31">
        <f>[1]F100!J29+[1]VS!J29</f>
        <v>13650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486266.9</v>
      </c>
    </row>
    <row r="33" spans="3:18" x14ac:dyDescent="0.25">
      <c r="C33" s="29" t="s">
        <v>43</v>
      </c>
      <c r="D33" s="30">
        <v>78100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558885</v>
      </c>
      <c r="E34" s="30">
        <v>1530000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51391.520000000004</v>
      </c>
      <c r="N34" s="31">
        <f>[1]F100!K31+[1]VS!K31</f>
        <v>22678.91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847118.03</v>
      </c>
    </row>
    <row r="35" spans="3:18" x14ac:dyDescent="0.25">
      <c r="C35" s="29" t="s">
        <v>45</v>
      </c>
      <c r="D35" s="30">
        <v>22585574</v>
      </c>
      <c r="E35" s="30">
        <v>744213.33</v>
      </c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914403</v>
      </c>
      <c r="L35" s="31">
        <f>[1]F100!I32+[1]VS!I32</f>
        <v>3246075.7</v>
      </c>
      <c r="M35" s="31">
        <f>[1]F100!J32+[1]VS!J32</f>
        <v>78429</v>
      </c>
      <c r="N35" s="31">
        <f>[1]F100!K32+[1]VS!K32</f>
        <v>429400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13680904.640000001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-8444520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812188.1</v>
      </c>
      <c r="L37" s="31">
        <f>[1]F100!I34+[1]VS!I34</f>
        <v>2198877.09</v>
      </c>
      <c r="M37" s="31">
        <f>[1]F100!J34+[1]VS!J34</f>
        <v>3567344.83</v>
      </c>
      <c r="N37" s="31">
        <f>[1]F100!K34+[1]VS!K34</f>
        <v>3306265.28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18210891.550000001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380162.70999999996</v>
      </c>
      <c r="L54" s="35">
        <f t="shared" si="4"/>
        <v>153400</v>
      </c>
      <c r="M54" s="35">
        <f t="shared" si="4"/>
        <v>58564.619999999995</v>
      </c>
      <c r="N54" s="35">
        <f t="shared" si="4"/>
        <v>518244.2</v>
      </c>
      <c r="O54" s="35">
        <f t="shared" si="4"/>
        <v>0</v>
      </c>
      <c r="P54" s="35">
        <f t="shared" si="4"/>
        <v>0</v>
      </c>
      <c r="Q54" s="35">
        <f t="shared" si="4"/>
        <v>0</v>
      </c>
      <c r="R54" s="27">
        <f>F54+G54+H54+I54+J54+K54+L54+M54+N54+O54+P54+Q54</f>
        <v>7284899.0599999996</v>
      </c>
    </row>
    <row r="55" spans="3:18" x14ac:dyDescent="0.25">
      <c r="C55" s="29" t="s">
        <v>65</v>
      </c>
      <c r="D55" s="30">
        <v>2540000</v>
      </c>
      <c r="E55" s="34">
        <v>-74504.460000000006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141674.32999999999</v>
      </c>
      <c r="L55" s="31">
        <f>[1]F100!I52+[1]VS!I52</f>
        <v>153400</v>
      </c>
      <c r="M55" s="31">
        <f>[1]F100!J52+[1]VS!J52</f>
        <v>58564.619999999995</v>
      </c>
      <c r="N55" s="31">
        <f>[1]F100!K52+[1]VS!K52</f>
        <v>12282.9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1142963.5899999999</v>
      </c>
    </row>
    <row r="56" spans="3:18" x14ac:dyDescent="0.25">
      <c r="C56" s="29" t="s">
        <v>66</v>
      </c>
      <c r="D56" s="30">
        <v>100000</v>
      </c>
      <c r="E56" s="34">
        <v>218974.86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274758.62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317710.62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238488.38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5445087.79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-144470.39999999999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231202.68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313212.68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7079153.5099999998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14781143.709999999</v>
      </c>
      <c r="L85" s="39">
        <f t="shared" si="5"/>
        <v>17412153.16</v>
      </c>
      <c r="M85" s="39">
        <f>M54+M38+M28+M18+M12</f>
        <v>14851047.879999999</v>
      </c>
      <c r="N85" s="39">
        <f t="shared" si="5"/>
        <v>17204803.059999999</v>
      </c>
      <c r="O85" s="39">
        <f>O54+O38+O28+O18+O12+O64</f>
        <v>0</v>
      </c>
      <c r="P85" s="40">
        <f>P54+P38+P28+P18+P12+P64</f>
        <v>0</v>
      </c>
      <c r="Q85" s="39">
        <f>Q54+Q38+Q28+Q18+Q12+Q64</f>
        <v>0</v>
      </c>
      <c r="R85" s="39">
        <f>R54+R38+R28+R18+R12</f>
        <v>143037096.91999999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1" t="s">
        <v>97</v>
      </c>
      <c r="D89" s="42"/>
      <c r="E89" s="42"/>
      <c r="F89" s="43"/>
    </row>
    <row r="90" spans="3:18" ht="30" customHeight="1" x14ac:dyDescent="0.25">
      <c r="C90" s="44" t="s">
        <v>98</v>
      </c>
      <c r="D90" s="45"/>
      <c r="E90" s="45"/>
      <c r="F90" s="46"/>
    </row>
    <row r="91" spans="3:18" ht="49.5" customHeight="1" thickBot="1" x14ac:dyDescent="0.3">
      <c r="C91" s="47" t="s">
        <v>99</v>
      </c>
      <c r="D91" s="48"/>
      <c r="E91" s="48"/>
      <c r="F91" s="49"/>
    </row>
    <row r="92" spans="3:18" x14ac:dyDescent="0.25">
      <c r="C92" s="50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11" scale="34" fitToHeight="2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2024-10-04T18:45:56Z</dcterms:created>
  <dcterms:modified xsi:type="dcterms:W3CDTF">2024-10-04T18:46:34Z</dcterms:modified>
</cp:coreProperties>
</file>