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a\Desktop\Informe de Nómina Octubre 2024\"/>
    </mc:Choice>
  </mc:AlternateContent>
  <bookViews>
    <workbookView xWindow="0" yWindow="0" windowWidth="19200" windowHeight="10590"/>
  </bookViews>
  <sheets>
    <sheet name="Hoja1 (2)" sheetId="2" r:id="rId1"/>
    <sheet name="Sheet1" sheetId="3" r:id="rId2"/>
  </sheets>
  <externalReferences>
    <externalReference r:id="rId3"/>
  </externalReferences>
  <definedNames>
    <definedName name="Años">[1]Hoja2!$J$4:$J$5</definedName>
    <definedName name="Meses">[1]Hoja2!$K$4:$K$15</definedName>
    <definedName name="Regiones">[1]Hoja2!$C$4:$C$12</definedName>
    <definedName name="Sexos">[1]Hoja2!$B$4:$B$5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3" l="1"/>
  <c r="L11" i="3" s="1"/>
  <c r="O130" i="2"/>
  <c r="O123" i="2"/>
  <c r="O124" i="2"/>
  <c r="O28" i="2"/>
  <c r="O69" i="2"/>
  <c r="O119" i="2" l="1"/>
  <c r="O118" i="2"/>
  <c r="O113" i="2" l="1"/>
  <c r="O78" i="2" l="1"/>
  <c r="O95" i="2"/>
  <c r="K110" i="2"/>
  <c r="O110" i="2" s="1"/>
  <c r="O134" i="2"/>
  <c r="O112" i="2"/>
  <c r="O151" i="2"/>
  <c r="O82" i="2"/>
  <c r="O116" i="2"/>
  <c r="O120" i="2"/>
  <c r="O73" i="2"/>
  <c r="O144" i="2"/>
  <c r="O143" i="2"/>
  <c r="O43" i="2"/>
  <c r="O161" i="2"/>
  <c r="O81" i="2"/>
  <c r="O11" i="2"/>
  <c r="O12" i="2"/>
  <c r="O16" i="2"/>
  <c r="O15" i="2"/>
  <c r="O14" i="2"/>
  <c r="O18" i="2"/>
  <c r="O19" i="2"/>
  <c r="O20" i="2"/>
  <c r="O21" i="2"/>
  <c r="O22" i="2"/>
  <c r="O23" i="2"/>
  <c r="O24" i="2"/>
  <c r="O25" i="2"/>
  <c r="O26" i="2"/>
  <c r="O17" i="2"/>
  <c r="O27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4" i="2"/>
  <c r="O45" i="2"/>
  <c r="O46" i="2"/>
  <c r="O47" i="2"/>
  <c r="O48" i="2"/>
  <c r="O49" i="2"/>
  <c r="O50" i="2"/>
  <c r="O51" i="2"/>
  <c r="O53" i="2"/>
  <c r="O56" i="2"/>
  <c r="O54" i="2"/>
  <c r="O52" i="2"/>
  <c r="O55" i="2"/>
  <c r="O57" i="2"/>
  <c r="O59" i="2"/>
  <c r="O62" i="2"/>
  <c r="O63" i="2"/>
  <c r="O64" i="2"/>
  <c r="O65" i="2"/>
  <c r="O66" i="2"/>
  <c r="O68" i="2"/>
  <c r="O72" i="2"/>
  <c r="O74" i="2"/>
  <c r="O75" i="2"/>
  <c r="O76" i="2"/>
  <c r="O77" i="2"/>
  <c r="O80" i="2"/>
  <c r="O84" i="2"/>
  <c r="O85" i="2"/>
  <c r="O83" i="2"/>
  <c r="O87" i="2"/>
  <c r="O86" i="2"/>
  <c r="O88" i="2"/>
  <c r="O89" i="2"/>
  <c r="O90" i="2"/>
  <c r="O91" i="2"/>
  <c r="O92" i="2"/>
  <c r="O93" i="2"/>
  <c r="O94" i="2"/>
  <c r="O96" i="2"/>
  <c r="O97" i="2"/>
  <c r="O98" i="2"/>
  <c r="O99" i="2"/>
  <c r="O100" i="2"/>
  <c r="O101" i="2"/>
  <c r="O102" i="2"/>
  <c r="O103" i="2"/>
  <c r="O104" i="2"/>
  <c r="O114" i="2"/>
  <c r="O105" i="2"/>
  <c r="O106" i="2"/>
  <c r="O107" i="2"/>
  <c r="O108" i="2"/>
  <c r="O109" i="2"/>
  <c r="O111" i="2"/>
  <c r="O115" i="2"/>
  <c r="O121" i="2"/>
  <c r="O122" i="2"/>
  <c r="O125" i="2"/>
  <c r="O126" i="2"/>
  <c r="O127" i="2"/>
  <c r="O128" i="2"/>
  <c r="O129" i="2"/>
  <c r="O131" i="2"/>
  <c r="O132" i="2"/>
  <c r="O133" i="2"/>
  <c r="O117" i="2"/>
  <c r="O135" i="2"/>
  <c r="O136" i="2"/>
  <c r="O137" i="2"/>
  <c r="O138" i="2"/>
  <c r="O139" i="2"/>
  <c r="O140" i="2"/>
  <c r="O141" i="2"/>
  <c r="O146" i="2"/>
  <c r="O147" i="2"/>
  <c r="O163" i="2"/>
  <c r="O162" i="2"/>
  <c r="O148" i="2"/>
  <c r="O149" i="2"/>
  <c r="O150" i="2"/>
  <c r="O152" i="2"/>
  <c r="O153" i="2"/>
  <c r="O154" i="2"/>
  <c r="O155" i="2"/>
  <c r="O156" i="2"/>
  <c r="O157" i="2"/>
  <c r="O158" i="2"/>
  <c r="O159" i="2"/>
  <c r="O160" i="2"/>
  <c r="O79" i="2"/>
  <c r="O164" i="2"/>
  <c r="O165" i="2"/>
  <c r="O166" i="2"/>
  <c r="O167" i="2"/>
  <c r="O168" i="2"/>
  <c r="O169" i="2"/>
  <c r="O170" i="2"/>
  <c r="O171" i="2"/>
  <c r="O172" i="2"/>
  <c r="O173" i="2"/>
  <c r="O67" i="2"/>
  <c r="O61" i="2"/>
  <c r="O58" i="2"/>
  <c r="N174" i="2" l="1"/>
  <c r="O13" i="2"/>
  <c r="L174" i="2"/>
  <c r="J174" i="2"/>
  <c r="M174" i="2"/>
  <c r="O174" i="2" l="1"/>
  <c r="K174" i="2"/>
</calcChain>
</file>

<file path=xl/sharedStrings.xml><?xml version="1.0" encoding="utf-8"?>
<sst xmlns="http://schemas.openxmlformats.org/spreadsheetml/2006/main" count="1036" uniqueCount="434">
  <si>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</si>
  <si>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</si>
  <si>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</si>
  <si>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</si>
  <si>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</si>
  <si>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</si>
  <si>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</si>
  <si>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</si>
  <si>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</si>
  <si>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</si>
  <si>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</si>
  <si>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</si>
  <si>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</si>
  <si>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</si>
  <si>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</si>
  <si>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 xml:space="preserve">GLENDIS </t>
  </si>
  <si>
    <t>OZUNA FELICIANO</t>
  </si>
  <si>
    <t>F</t>
  </si>
  <si>
    <t>DIRECTORA</t>
  </si>
  <si>
    <t>DIRECCION</t>
  </si>
  <si>
    <t>FIJO</t>
  </si>
  <si>
    <t xml:space="preserve">ARISTINA </t>
  </si>
  <si>
    <t>FAMILIA FAMILIA</t>
  </si>
  <si>
    <t>ENC. OFIC. LIBRE ACCESO A LA I</t>
  </si>
  <si>
    <t>M</t>
  </si>
  <si>
    <t>SECRETARIA</t>
  </si>
  <si>
    <t xml:space="preserve">FRANCISCO </t>
  </si>
  <si>
    <t>GALVEZ</t>
  </si>
  <si>
    <t>ENCARGADO TECNOLOGIA DE LA INF</t>
  </si>
  <si>
    <t>TECNOLOGIA DE INFORMACION</t>
  </si>
  <si>
    <t xml:space="preserve">YENNI  YOANNA </t>
  </si>
  <si>
    <t>GIL</t>
  </si>
  <si>
    <t>MEDICO</t>
  </si>
  <si>
    <t>SALUD PUBLICA Y EPIDEMIOLOGIA</t>
  </si>
  <si>
    <t xml:space="preserve">TERESA MAGDALENA </t>
  </si>
  <si>
    <t xml:space="preserve"> ORTIZ ANDUJAR</t>
  </si>
  <si>
    <t>ENCARGADA DE IMAGENES</t>
  </si>
  <si>
    <t>IMAGENES</t>
  </si>
  <si>
    <t>GUILLERMO FEDERICO</t>
  </si>
  <si>
    <t xml:space="preserve"> ASMAR FERNANDEZ</t>
  </si>
  <si>
    <t>MEDICO RADIOLOGO</t>
  </si>
  <si>
    <t xml:space="preserve">NIRAIMA DONATY </t>
  </si>
  <si>
    <t xml:space="preserve"> PEGUERO HOLGUIN</t>
  </si>
  <si>
    <t xml:space="preserve">CRUCITA </t>
  </si>
  <si>
    <t>ROSARIO CRUZ</t>
  </si>
  <si>
    <t>TECNICO RADIOLOGO</t>
  </si>
  <si>
    <t xml:space="preserve">EDWIN </t>
  </si>
  <si>
    <t>MANZUETA MAURICIO</t>
  </si>
  <si>
    <t xml:space="preserve">ELIZABETH </t>
  </si>
  <si>
    <t>TEJEDA</t>
  </si>
  <si>
    <t>DIGITADOR (A)</t>
  </si>
  <si>
    <t xml:space="preserve">LUZ BETHANIA </t>
  </si>
  <si>
    <t xml:space="preserve"> GAVILAN GONZALEZ</t>
  </si>
  <si>
    <t xml:space="preserve">DORKA </t>
  </si>
  <si>
    <t>MORETA VALERIO</t>
  </si>
  <si>
    <t xml:space="preserve">MAURA </t>
  </si>
  <si>
    <t>BRAZOBAN LINAREZ</t>
  </si>
  <si>
    <t xml:space="preserve">CARMEN BEATRIZ </t>
  </si>
  <si>
    <t xml:space="preserve"> QUEZADA BENITEZ DE MO</t>
  </si>
  <si>
    <t xml:space="preserve">JOSUE </t>
  </si>
  <si>
    <t>PEREZ DE LA CRUZ</t>
  </si>
  <si>
    <t xml:space="preserve">MARIA </t>
  </si>
  <si>
    <t>DE LOS SANTOS SANCHEZ</t>
  </si>
  <si>
    <t xml:space="preserve">DAMARIS </t>
  </si>
  <si>
    <t>RAMIREZ AGRAMONTE</t>
  </si>
  <si>
    <t>AUXILIAR ADMINISTRATIVO I</t>
  </si>
  <si>
    <t xml:space="preserve">YOEN ALT </t>
  </si>
  <si>
    <t xml:space="preserve"> ESTRELLA ABREU</t>
  </si>
  <si>
    <t xml:space="preserve">DAYSIS LUISA </t>
  </si>
  <si>
    <t xml:space="preserve"> APOLITO SANCHEZ</t>
  </si>
  <si>
    <t>ENFERMERO (A)</t>
  </si>
  <si>
    <t xml:space="preserve">DANIEL ENRIQUE </t>
  </si>
  <si>
    <t xml:space="preserve"> SANCHEZ FRANJUL</t>
  </si>
  <si>
    <t xml:space="preserve">ABRAHAN </t>
  </si>
  <si>
    <t>ZARZUELA ASENCIO</t>
  </si>
  <si>
    <t xml:space="preserve">UMBERTO </t>
  </si>
  <si>
    <t>OSORIO REYES</t>
  </si>
  <si>
    <t xml:space="preserve">KATIUSKA FLOREANA </t>
  </si>
  <si>
    <t xml:space="preserve"> VENTURA MARTINEZ</t>
  </si>
  <si>
    <t xml:space="preserve">ALTAGRACIA IRENE </t>
  </si>
  <si>
    <t xml:space="preserve"> FELIZ CUELLO</t>
  </si>
  <si>
    <t xml:space="preserve">YOANDRA IVELISSE </t>
  </si>
  <si>
    <t xml:space="preserve"> DE LA ROSA HERNANDE</t>
  </si>
  <si>
    <t xml:space="preserve">JAHAIRA </t>
  </si>
  <si>
    <t>FAJARDO MONTAS</t>
  </si>
  <si>
    <t xml:space="preserve">MEREGILDA </t>
  </si>
  <si>
    <t>DE LA CRUZ DE QUEVEDO</t>
  </si>
  <si>
    <t xml:space="preserve">ROSANNA </t>
  </si>
  <si>
    <t>MARQUEZ VALDEZ</t>
  </si>
  <si>
    <t xml:space="preserve">SAUL EMMANUEL </t>
  </si>
  <si>
    <t>LEON RAMIREZ</t>
  </si>
  <si>
    <t xml:space="preserve">RAMON ALEXANDER </t>
  </si>
  <si>
    <t>ROSARIO SEGURA</t>
  </si>
  <si>
    <t xml:space="preserve">FERNANDA </t>
  </si>
  <si>
    <t>ENCARNACION ESTEVEZ</t>
  </si>
  <si>
    <t>ERIKA</t>
  </si>
  <si>
    <t>MONEGRO</t>
  </si>
  <si>
    <t xml:space="preserve">AYDELI </t>
  </si>
  <si>
    <t xml:space="preserve">SANTIAGO RAFAEL </t>
  </si>
  <si>
    <t>REINOSO GARCIA</t>
  </si>
  <si>
    <t>GESTION DEL TALENTO HUMANO</t>
  </si>
  <si>
    <t xml:space="preserve">RAMON VIRGILIO </t>
  </si>
  <si>
    <t xml:space="preserve"> FELIZ OLIVERO</t>
  </si>
  <si>
    <t>ADMINISTRACION</t>
  </si>
  <si>
    <t>MILO BERNARDO</t>
  </si>
  <si>
    <t>RAMOS</t>
  </si>
  <si>
    <t>CHOFER I</t>
  </si>
  <si>
    <t xml:space="preserve">ALEXANDRA </t>
  </si>
  <si>
    <t>JIMENEZ DEL ROSARIO</t>
  </si>
  <si>
    <t>SECRETARIA EJECUTIVA</t>
  </si>
  <si>
    <t xml:space="preserve">EDGAR ALEXANDER </t>
  </si>
  <si>
    <t xml:space="preserve"> LEBRON DE LOS SANTOS</t>
  </si>
  <si>
    <t>ENCARGADO (A) DE COMPRAS</t>
  </si>
  <si>
    <t>ALMACEN Y SUMINISTRO</t>
  </si>
  <si>
    <t xml:space="preserve">YOHANNA ROSALY </t>
  </si>
  <si>
    <t xml:space="preserve"> LUCIANO LUCIANO</t>
  </si>
  <si>
    <t xml:space="preserve">EDISSON RAFAEL </t>
  </si>
  <si>
    <t xml:space="preserve"> PEÑA FELIZ</t>
  </si>
  <si>
    <t>ENCARGADO DE ALMACEN</t>
  </si>
  <si>
    <t xml:space="preserve">MARIA ANTONIA </t>
  </si>
  <si>
    <t>MARTE BATISTA</t>
  </si>
  <si>
    <t>CONTABILIDAD</t>
  </si>
  <si>
    <t xml:space="preserve">ROBERTO </t>
  </si>
  <si>
    <t>SANDOVAL DEL ROSARIO</t>
  </si>
  <si>
    <t>AUXILIAR DE CONTABILIDAD</t>
  </si>
  <si>
    <t xml:space="preserve">VIVIANA EMILIA </t>
  </si>
  <si>
    <t xml:space="preserve"> FRANCO UREÑA</t>
  </si>
  <si>
    <t xml:space="preserve">JUAN CARLOS </t>
  </si>
  <si>
    <t>BEATO</t>
  </si>
  <si>
    <t xml:space="preserve">LUZ MARIA </t>
  </si>
  <si>
    <t xml:space="preserve"> AVELINO ROSARIO</t>
  </si>
  <si>
    <t>CAJERO (A)</t>
  </si>
  <si>
    <t>TESORERIA</t>
  </si>
  <si>
    <t xml:space="preserve">JUANA SILVESTRE </t>
  </si>
  <si>
    <t xml:space="preserve"> UBIERA</t>
  </si>
  <si>
    <t xml:space="preserve">EUNICE ESTHER </t>
  </si>
  <si>
    <t xml:space="preserve"> SANTOS GONZALEZ</t>
  </si>
  <si>
    <t>AUXILIAR DE TESORERIA</t>
  </si>
  <si>
    <t>ISMAEL ALEXIS</t>
  </si>
  <si>
    <t xml:space="preserve"> MANZANILLO DE AZA</t>
  </si>
  <si>
    <t>ENCARGADO (A) DE TESORERIA</t>
  </si>
  <si>
    <t xml:space="preserve">ANGELA CONSUELO </t>
  </si>
  <si>
    <t xml:space="preserve"> RODRIGUEZ FERREIRA</t>
  </si>
  <si>
    <t>DENISSE JONAIRA</t>
  </si>
  <si>
    <t>HERNANDEZ MEJIA</t>
  </si>
  <si>
    <t xml:space="preserve">JESUS MIGUEL </t>
  </si>
  <si>
    <t>MIGUEL DISLA</t>
  </si>
  <si>
    <t xml:space="preserve">SUGEY </t>
  </si>
  <si>
    <t>PEREZ OTAÑO</t>
  </si>
  <si>
    <t>AUDITORA DE SEGUROS MEDICOS</t>
  </si>
  <si>
    <t xml:space="preserve">IVON MASSIEL </t>
  </si>
  <si>
    <t xml:space="preserve"> SEVERINO MATEO</t>
  </si>
  <si>
    <t xml:space="preserve">FRANCISCO JAVIER </t>
  </si>
  <si>
    <t xml:space="preserve"> TAPIA MARTINEZ</t>
  </si>
  <si>
    <t xml:space="preserve">YAQUELMI </t>
  </si>
  <si>
    <t>ALTAGRACIA AQUINO MORETA</t>
  </si>
  <si>
    <t>MENSAJERO INTERNO</t>
  </si>
  <si>
    <t xml:space="preserve">PAULA </t>
  </si>
  <si>
    <t>ESPINO DE LA CRUZ</t>
  </si>
  <si>
    <t>ORIENTADORA  SOCIAL</t>
  </si>
  <si>
    <t>SERVICIO SOCIAL</t>
  </si>
  <si>
    <t xml:space="preserve">MARIBEL ROSANNA </t>
  </si>
  <si>
    <t xml:space="preserve"> ALARDO RODRIGUEZ</t>
  </si>
  <si>
    <t>ENCARGADA DE SERVICIO SOCIAL</t>
  </si>
  <si>
    <t>NATY ADRIANA</t>
  </si>
  <si>
    <t>NUÑEZ RAMOS</t>
  </si>
  <si>
    <t>ARCHIVISTA</t>
  </si>
  <si>
    <t>ARCHIVO</t>
  </si>
  <si>
    <t xml:space="preserve">CARLOS GUARIONEX </t>
  </si>
  <si>
    <t>CHALAS BAEZ</t>
  </si>
  <si>
    <t>AYUDANTE DE MANTENIMIENTO</t>
  </si>
  <si>
    <t xml:space="preserve">EMILIO </t>
  </si>
  <si>
    <t>ROMAN PEREZ</t>
  </si>
  <si>
    <t>MANTENIMIENTO</t>
  </si>
  <si>
    <t xml:space="preserve">JULIO CESAR </t>
  </si>
  <si>
    <t xml:space="preserve"> POLANCO</t>
  </si>
  <si>
    <t xml:space="preserve">LUIS </t>
  </si>
  <si>
    <t>ROMERO</t>
  </si>
  <si>
    <t xml:space="preserve">OSVALDO </t>
  </si>
  <si>
    <t>MIESES JAVIER</t>
  </si>
  <si>
    <t>TECNICO DE REFRIGERACION</t>
  </si>
  <si>
    <t xml:space="preserve">ISIDRO INDALESIO </t>
  </si>
  <si>
    <t xml:space="preserve"> VILLAR ROSARIO</t>
  </si>
  <si>
    <t xml:space="preserve">GUARIONEX </t>
  </si>
  <si>
    <t>RODRIGUEZ LORA</t>
  </si>
  <si>
    <t xml:space="preserve">MARINO LORENZO </t>
  </si>
  <si>
    <t>LAPAY</t>
  </si>
  <si>
    <t>MIEMBRO DE SEGURIDAD</t>
  </si>
  <si>
    <t>SEGURIDAD</t>
  </si>
  <si>
    <t xml:space="preserve">JOSE VIRGILIO </t>
  </si>
  <si>
    <t xml:space="preserve"> PEREZ HIDALGO</t>
  </si>
  <si>
    <t>JUNIOR ALBERTO</t>
  </si>
  <si>
    <t xml:space="preserve"> MATOS DE OLEO</t>
  </si>
  <si>
    <t xml:space="preserve">FERNANDO </t>
  </si>
  <si>
    <t>FELIZ GUEVARA</t>
  </si>
  <si>
    <t>JUNIOR JOSE</t>
  </si>
  <si>
    <t>MARIÑEZ HERNANDEZ</t>
  </si>
  <si>
    <t xml:space="preserve">JACINTO </t>
  </si>
  <si>
    <t>MATEO MEDINA</t>
  </si>
  <si>
    <t xml:space="preserve">GUILLERMO </t>
  </si>
  <si>
    <t xml:space="preserve">DANILO ANTONIO </t>
  </si>
  <si>
    <t xml:space="preserve"> SANTANA FELIZ</t>
  </si>
  <si>
    <t>SUPERVISOR</t>
  </si>
  <si>
    <t>HIGIENIZACION</t>
  </si>
  <si>
    <t xml:space="preserve">FRANCIA MARIA </t>
  </si>
  <si>
    <t xml:space="preserve"> JAQUEZ</t>
  </si>
  <si>
    <t>AUXILIAR DE HIGIENIZACION</t>
  </si>
  <si>
    <t xml:space="preserve">CLARIZA BEATRIZ </t>
  </si>
  <si>
    <t xml:space="preserve"> MAMBRU SORIANO</t>
  </si>
  <si>
    <t xml:space="preserve">ONIRLA </t>
  </si>
  <si>
    <t>TAVAREZ</t>
  </si>
  <si>
    <t xml:space="preserve">ELISET YESENIA </t>
  </si>
  <si>
    <t xml:space="preserve"> ROSARIO</t>
  </si>
  <si>
    <t xml:space="preserve">JAHAIRA ELIZABETH </t>
  </si>
  <si>
    <t xml:space="preserve"> CASTILLO GERMAN</t>
  </si>
  <si>
    <t>MARTINA</t>
  </si>
  <si>
    <t>FAMILIA QUEZADA</t>
  </si>
  <si>
    <t xml:space="preserve">DORIS DEL CARMEN </t>
  </si>
  <si>
    <t xml:space="preserve"> MARTINEZ PASCUAL</t>
  </si>
  <si>
    <t xml:space="preserve">WILSON GILBERTO </t>
  </si>
  <si>
    <t xml:space="preserve"> REINOSO JIMENEZ</t>
  </si>
  <si>
    <t>CAMILLERO</t>
  </si>
  <si>
    <t xml:space="preserve">EDDY FRANCY </t>
  </si>
  <si>
    <t xml:space="preserve"> NUÑEZ FLORENTINO</t>
  </si>
  <si>
    <t>PETRA ALEJANDRINA</t>
  </si>
  <si>
    <t>BRITO</t>
  </si>
  <si>
    <t>RAMONA</t>
  </si>
  <si>
    <t xml:space="preserve"> MARIANO</t>
  </si>
  <si>
    <t>Servicio Nacional de Salud</t>
  </si>
  <si>
    <t>Plantilla de Reporte de Nómina Interna</t>
  </si>
  <si>
    <t>Región:</t>
  </si>
  <si>
    <t>REGION 0</t>
  </si>
  <si>
    <t>Periodo Año:</t>
  </si>
  <si>
    <t>Hospital:</t>
  </si>
  <si>
    <t>CENTRO DE EDUCACION MEDICA DE AMISTAD DOMINICO JAPONESA CEMADOJA</t>
  </si>
  <si>
    <t>Periodo Mes:</t>
  </si>
  <si>
    <t>SR. JESUS MARTINEZ</t>
  </si>
  <si>
    <t>ENC. DPTO. GESTION DEL TALENTO HUMANO</t>
  </si>
  <si>
    <t>NÓMINA DE SUELDOS PERSONAL FIJO</t>
  </si>
  <si>
    <t xml:space="preserve">ANALISTA GESTION DEL 
TALENTO HUMANO </t>
  </si>
  <si>
    <t>ENC. ADMINISTRATIVO Y FINANCIERO</t>
  </si>
  <si>
    <t>AUXILIAR DE ATENCION AL USUARIO</t>
  </si>
  <si>
    <t>AUXILIAR INVENTARIO ACTIVO FIJO</t>
  </si>
  <si>
    <t xml:space="preserve">AUX. DE ATENCION AL USUARIO EN SALUD </t>
  </si>
  <si>
    <t xml:space="preserve">AUXILIAR DE ATENCION AL USUARIO EN SALUD </t>
  </si>
  <si>
    <t>DE LA ROSA</t>
  </si>
  <si>
    <t>ENFERMERA DE ATENCION</t>
  </si>
  <si>
    <t xml:space="preserve">WILBIN </t>
  </si>
  <si>
    <t>BATISTA NOVAS</t>
  </si>
  <si>
    <t xml:space="preserve">GLIMMER WENDY </t>
  </si>
  <si>
    <t>MENDEZ LOPEZ</t>
  </si>
  <si>
    <t>MORA RAMIREZ</t>
  </si>
  <si>
    <t>CHOFER</t>
  </si>
  <si>
    <t>YANISSIT YAMILET</t>
  </si>
  <si>
    <t>ACEVEDO</t>
  </si>
  <si>
    <t>FATIMA JULISSA</t>
  </si>
  <si>
    <t>PADILLA CASTILLO</t>
  </si>
  <si>
    <t>ORQUIIDIA PAOLA</t>
  </si>
  <si>
    <t>ORTIZ LIRANZO</t>
  </si>
  <si>
    <t xml:space="preserve">ZULEYCA </t>
  </si>
  <si>
    <t>MINAYA LUNA</t>
  </si>
  <si>
    <t>HENRY OMAR</t>
  </si>
  <si>
    <t>PEREZ HERNANDEZ</t>
  </si>
  <si>
    <t>ENCARNACION RAMIREZ</t>
  </si>
  <si>
    <t>GUIOBER FRANCISCO</t>
  </si>
  <si>
    <t>SABINO ESPINAL</t>
  </si>
  <si>
    <t>MATOS MATOS</t>
  </si>
  <si>
    <t>LAIONEL JOAN</t>
  </si>
  <si>
    <t>BELTRE POLANCO</t>
  </si>
  <si>
    <t>HOSIN</t>
  </si>
  <si>
    <t>FELIZ TERRERO</t>
  </si>
  <si>
    <t>CINDY ESTEFANIE</t>
  </si>
  <si>
    <t>NUÑEZ PEÑA</t>
  </si>
  <si>
    <t>AUXILIAR DE FACTURACION</t>
  </si>
  <si>
    <t>ALMONTE FERMIN</t>
  </si>
  <si>
    <t>JOSE FRANCISCO</t>
  </si>
  <si>
    <t>AUXILIAR DE ALMACEN</t>
  </si>
  <si>
    <t>AUXILIAR DE ATENCION AL CIUDADANO</t>
  </si>
  <si>
    <t>SANTA TERESA</t>
  </si>
  <si>
    <t>FERRER DE JESUS</t>
  </si>
  <si>
    <t>NOVAS BAEZ</t>
  </si>
  <si>
    <t>CLARISA</t>
  </si>
  <si>
    <t xml:space="preserve">AUX. DE ATENCION USUARIO </t>
  </si>
  <si>
    <t>ALCANTARA CASTILLO</t>
  </si>
  <si>
    <t>MARIA ESTHER</t>
  </si>
  <si>
    <t xml:space="preserve">AUX. ATENCION USUARIO </t>
  </si>
  <si>
    <t>MEJIA</t>
  </si>
  <si>
    <t>SUDDY ANGELYS</t>
  </si>
  <si>
    <t>MARIELENNYS DE JESUS</t>
  </si>
  <si>
    <t>SANTANA CARMONA</t>
  </si>
  <si>
    <t xml:space="preserve">GENESIS MARIEL </t>
  </si>
  <si>
    <t>COMPRAS</t>
  </si>
  <si>
    <t>GOMEZ PEÑA</t>
  </si>
  <si>
    <t>YERNIN VICTORIA</t>
  </si>
  <si>
    <t>CALIDAD</t>
  </si>
  <si>
    <t>QUIÑONES IGLESIAS</t>
  </si>
  <si>
    <t xml:space="preserve">DANIELA </t>
  </si>
  <si>
    <t>MENSAJERO EXTERNO</t>
  </si>
  <si>
    <t>DE LEON FELIZ</t>
  </si>
  <si>
    <t xml:space="preserve">YENSON JOSE </t>
  </si>
  <si>
    <t xml:space="preserve">ADARGISA </t>
  </si>
  <si>
    <t>TOLENTINO</t>
  </si>
  <si>
    <t xml:space="preserve">JOSEFINA </t>
  </si>
  <si>
    <t xml:space="preserve"> SANCHEZ VALDEZ</t>
  </si>
  <si>
    <t>MARINA</t>
  </si>
  <si>
    <t>DE LA ROSA CABRERA</t>
  </si>
  <si>
    <t>MILEDYS</t>
  </si>
  <si>
    <t xml:space="preserve"> BELTRE ALCANTARA</t>
  </si>
  <si>
    <t>FELIZ FELIZ</t>
  </si>
  <si>
    <t>LUISA MARIA</t>
  </si>
  <si>
    <t>RAMIREZ OLIVO</t>
  </si>
  <si>
    <t xml:space="preserve">JUNIA CESARINA </t>
  </si>
  <si>
    <t>AUX. DE HIGIENIZACION</t>
  </si>
  <si>
    <t>PICHARDO</t>
  </si>
  <si>
    <t>FELICIA ANTONIA</t>
  </si>
  <si>
    <t>JIMENEZ GOMEZ</t>
  </si>
  <si>
    <t>ROCIO RAFAELA</t>
  </si>
  <si>
    <t xml:space="preserve">VIRGINIA </t>
  </si>
  <si>
    <t>CARABALLO CARABALLO</t>
  </si>
  <si>
    <t xml:space="preserve">CELIDO </t>
  </si>
  <si>
    <t>VALDEZ</t>
  </si>
  <si>
    <t xml:space="preserve">NOLIO </t>
  </si>
  <si>
    <t>VALDEZ LEBRON</t>
  </si>
  <si>
    <t xml:space="preserve">FRANCISCO ANTONIO </t>
  </si>
  <si>
    <t>AGUSTIN ROMILIO</t>
  </si>
  <si>
    <t xml:space="preserve">LICO LUIS </t>
  </si>
  <si>
    <t>HERNANDEZ CLETO</t>
  </si>
  <si>
    <t xml:space="preserve">JUAN MARIA </t>
  </si>
  <si>
    <t>RIVERAS DE AZA</t>
  </si>
  <si>
    <t xml:space="preserve">CRISTERIO </t>
  </si>
  <si>
    <t>ENCARGADO DE SEGURIDAD</t>
  </si>
  <si>
    <t>MALDONADO CATANO</t>
  </si>
  <si>
    <t>JULIO ALBERTO MALDONADO CATANO</t>
  </si>
  <si>
    <t>GONZALEZ BAEZ</t>
  </si>
  <si>
    <t>ENCARGADO DE MANTENIMIENTO</t>
  </si>
  <si>
    <t>DE LOS SANTOS VIZCAINO</t>
  </si>
  <si>
    <t xml:space="preserve">MANUEL FELIX </t>
  </si>
  <si>
    <t>URBAEZ FELIZ</t>
  </si>
  <si>
    <t xml:space="preserve">PABLO SEALTIEL </t>
  </si>
  <si>
    <t>SEGUROS MEDICOS</t>
  </si>
  <si>
    <t>AUX. DE ATENCION AL USUARIO EN</t>
  </si>
  <si>
    <t xml:space="preserve"> D OLEO MEDINA</t>
  </si>
  <si>
    <t xml:space="preserve">ROSA MAIRENY </t>
  </si>
  <si>
    <t>VARGAS MEREJO</t>
  </si>
  <si>
    <t xml:space="preserve"> CASADO NOVA</t>
  </si>
  <si>
    <t xml:space="preserve">LUIS ERNESTO </t>
  </si>
  <si>
    <t>CANDELARIO ENCARNACION</t>
  </si>
  <si>
    <t>AUX. DE ATENCION USU. EN SALUD</t>
  </si>
  <si>
    <t>CUEVAS JORGE</t>
  </si>
  <si>
    <t>JENNIFER ALEXANDRA</t>
  </si>
  <si>
    <t>REYES REYES</t>
  </si>
  <si>
    <t xml:space="preserve">FRANCISCA </t>
  </si>
  <si>
    <t>MANZANILLO VASQUEZ</t>
  </si>
  <si>
    <t>JENNIFER</t>
  </si>
  <si>
    <t xml:space="preserve">WILLY </t>
  </si>
  <si>
    <t xml:space="preserve"> DE LA CRUZ DAMIAN</t>
  </si>
  <si>
    <t>TOTALES</t>
  </si>
  <si>
    <t>DOCUMENTACION</t>
  </si>
  <si>
    <t>FAUTINA YERARDIN</t>
  </si>
  <si>
    <t>RAMIREZ DE OLEO</t>
  </si>
  <si>
    <t xml:space="preserve">MORELIZA </t>
  </si>
  <si>
    <t>DE LA CRUZ GUTIERREZ</t>
  </si>
  <si>
    <t>ANDRYS</t>
  </si>
  <si>
    <t xml:space="preserve">GRISMELDIS </t>
  </si>
  <si>
    <t>VIGILANTE</t>
  </si>
  <si>
    <t>JUANA MARIA</t>
  </si>
  <si>
    <t>FAMILIA MORETA</t>
  </si>
  <si>
    <t>ENMANUEL CORDERO</t>
  </si>
  <si>
    <t>PEÑA SANTANA</t>
  </si>
  <si>
    <t>DIANA JULISSA</t>
  </si>
  <si>
    <t>DE LA ROSA VIZCAINO</t>
  </si>
  <si>
    <t>RAINIG</t>
  </si>
  <si>
    <t>KING FERRERAS</t>
  </si>
  <si>
    <t>ADALGISA</t>
  </si>
  <si>
    <t>FRIAS DEL ORBE</t>
  </si>
  <si>
    <t>RONNY ISSAIAS</t>
  </si>
  <si>
    <t>REYES BAUTISTA</t>
  </si>
  <si>
    <t>JONAS ALEXANDER</t>
  </si>
  <si>
    <t>DE LOS SANTOS GERMAN</t>
  </si>
  <si>
    <t xml:space="preserve">KENDRY MANUEL </t>
  </si>
  <si>
    <t>ALCANTARA MENDEZ</t>
  </si>
  <si>
    <t>AUX. ADMINISTRATIVO</t>
  </si>
  <si>
    <t>ANA CARROLINA</t>
  </si>
  <si>
    <t>SENCION PINALES</t>
  </si>
  <si>
    <t>MINERVA</t>
  </si>
  <si>
    <t>FIGUEROA</t>
  </si>
  <si>
    <t>ESTEPHANIA</t>
  </si>
  <si>
    <t>ENCARNACION FAMILIA</t>
  </si>
  <si>
    <t xml:space="preserve">BENJAMIN </t>
  </si>
  <si>
    <t>CAPELLAN MATEO</t>
  </si>
  <si>
    <t xml:space="preserve">SORAYLI </t>
  </si>
  <si>
    <t>JAVIER MONEGRO</t>
  </si>
  <si>
    <t>AUXILIAR DE ATENCION AL CUIDADANO</t>
  </si>
  <si>
    <t>SANCHEZ MEJIA</t>
  </si>
  <si>
    <t>LAISA MINELLY</t>
  </si>
  <si>
    <t xml:space="preserve">NELFIS ANDREA </t>
  </si>
  <si>
    <t>ELIANNY ESTHER</t>
  </si>
  <si>
    <t>AUXILIAR DE HIGIENIZACIÓN</t>
  </si>
  <si>
    <t>CHARILEIDY</t>
  </si>
  <si>
    <t>RODRIGUEZ</t>
  </si>
  <si>
    <t>LLUBERES</t>
  </si>
  <si>
    <t>DANISA</t>
  </si>
  <si>
    <t>VALERIA DEL VALLE</t>
  </si>
  <si>
    <t xml:space="preserve">LEONEL </t>
  </si>
  <si>
    <t>ARIAS GARCIA</t>
  </si>
  <si>
    <t>HERRERA</t>
  </si>
  <si>
    <t>SUPERVISOR MAYORDOMIA</t>
  </si>
  <si>
    <t xml:space="preserve">JOAN MIGUEL </t>
  </si>
  <si>
    <t>GOMEZ CORSINO</t>
  </si>
  <si>
    <t>MARY NELLY</t>
  </si>
  <si>
    <t>FIGUEREO AMANCIO</t>
  </si>
  <si>
    <t>IRENE</t>
  </si>
  <si>
    <t>MONTAS LOCIEL</t>
  </si>
  <si>
    <t>DENISSE INDHIRA</t>
  </si>
  <si>
    <t>VIVIAN FRANCHESCA</t>
  </si>
  <si>
    <t>ARACENA</t>
  </si>
  <si>
    <t>MONCHY</t>
  </si>
  <si>
    <t>LUIS</t>
  </si>
  <si>
    <t>PUELLO BRITO</t>
  </si>
  <si>
    <t xml:space="preserve">FELIZ DAVID </t>
  </si>
  <si>
    <t>DE LA CRUZ ALMONTE</t>
  </si>
  <si>
    <t xml:space="preserve">CLARELIS </t>
  </si>
  <si>
    <t>REYES DOMINGUEZ</t>
  </si>
  <si>
    <t>AUX. DE ATENCION AL CIUDADANO</t>
  </si>
  <si>
    <t>NÓMINA ADICIONAL PERSONAL FIJO</t>
  </si>
  <si>
    <t>RECIO DIAZ</t>
  </si>
  <si>
    <t>CONSERJE</t>
  </si>
  <si>
    <t>HIGIENIZACIÓN</t>
  </si>
  <si>
    <t>SEPTIEMBRE</t>
  </si>
  <si>
    <t>OCTUBRE</t>
  </si>
  <si>
    <t>23,843.41</t>
  </si>
  <si>
    <t>684.31</t>
  </si>
  <si>
    <t>724.84</t>
  </si>
  <si>
    <t>22,409.26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</si>
</sst>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RD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9" fontId="5" fillId="0" borderId="0" applyFont="0" applyFill="0" applyBorder="0" applyAlignment="0" applyProtection="0"/>
  </cellStyleXfs>
  <cellXfs count="61">
    <xf numFmtId="0" fontId="0" fillId="0" borderId="0" xfId="0"/>
    <xf numFmtId="0" fontId="6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>
      <alignment horizontal="center" vertical="center" wrapText="1"/>
    </xf>
    <xf numFmtId="164" fontId="7" fillId="0" borderId="1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165" fontId="8" fillId="2" borderId="1" xfId="4" applyFont="1" applyFill="1" applyBorder="1" applyAlignment="1">
      <alignment horizontal="center" wrapText="1"/>
    </xf>
    <xf numFmtId="165" fontId="3" fillId="2" borderId="1" xfId="4" applyFont="1" applyFill="1" applyBorder="1"/>
    <xf numFmtId="0" fontId="3" fillId="2" borderId="0" xfId="0" applyFont="1" applyFill="1"/>
    <xf numFmtId="2" fontId="3" fillId="2" borderId="0" xfId="0" applyNumberFormat="1" applyFont="1" applyFill="1"/>
    <xf numFmtId="165" fontId="3" fillId="2" borderId="0" xfId="4" applyFont="1" applyFill="1" applyBorder="1" applyAlignment="1">
      <alignment horizontal="center" vertical="center"/>
    </xf>
    <xf numFmtId="0" fontId="3" fillId="0" borderId="0" xfId="0" applyFont="1"/>
    <xf numFmtId="0" fontId="4" fillId="2" borderId="0" xfId="0" applyFont="1" applyFill="1" applyAlignment="1">
      <alignment horizontal="center" vertical="center"/>
    </xf>
    <xf numFmtId="164" fontId="7" fillId="0" borderId="5" xfId="1" applyFont="1" applyFill="1" applyBorder="1" applyAlignment="1" applyProtection="1">
      <alignment horizontal="center" vertical="center"/>
      <protection locked="0"/>
    </xf>
    <xf numFmtId="164" fontId="7" fillId="0" borderId="6" xfId="1" applyFont="1" applyFill="1" applyBorder="1" applyAlignment="1" applyProtection="1">
      <alignment horizontal="center" vertical="center"/>
      <protection locked="0"/>
    </xf>
    <xf numFmtId="165" fontId="3" fillId="2" borderId="0" xfId="4" applyFont="1" applyFill="1" applyBorder="1"/>
    <xf numFmtId="0" fontId="3" fillId="2" borderId="0" xfId="0" applyFont="1" applyFill="1" applyAlignment="1">
      <alignment horizontal="right"/>
    </xf>
    <xf numFmtId="165" fontId="3" fillId="2" borderId="0" xfId="4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right"/>
    </xf>
    <xf numFmtId="164" fontId="3" fillId="0" borderId="1" xfId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 applyProtection="1">
      <alignment horizontal="center"/>
      <protection locked="0"/>
    </xf>
    <xf numFmtId="166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6" fontId="3" fillId="0" borderId="1" xfId="2" applyNumberFormat="1" applyFont="1" applyBorder="1"/>
    <xf numFmtId="166" fontId="3" fillId="0" borderId="1" xfId="2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 wrapText="1"/>
    </xf>
    <xf numFmtId="14" fontId="10" fillId="0" borderId="1" xfId="0" applyNumberFormat="1" applyFont="1" applyBorder="1"/>
    <xf numFmtId="14" fontId="10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/>
    <xf numFmtId="0" fontId="3" fillId="0" borderId="1" xfId="0" applyFont="1" applyBorder="1" applyAlignment="1">
      <alignment vertical="center"/>
    </xf>
    <xf numFmtId="166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165" fontId="3" fillId="0" borderId="1" xfId="0" applyNumberFormat="1" applyFont="1" applyBorder="1"/>
    <xf numFmtId="0" fontId="3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165" fontId="3" fillId="0" borderId="1" xfId="0" applyNumberFormat="1" applyFont="1" applyBorder="1" applyAlignment="1">
      <alignment horizontal="right"/>
    </xf>
    <xf numFmtId="165" fontId="8" fillId="2" borderId="1" xfId="4" applyFont="1" applyFill="1" applyBorder="1" applyAlignment="1">
      <alignment horizontal="right" wrapText="1"/>
    </xf>
    <xf numFmtId="164" fontId="7" fillId="0" borderId="1" xfId="1" applyFont="1" applyFill="1" applyBorder="1" applyAlignment="1" applyProtection="1">
      <alignment horizontal="right" vertical="center"/>
      <protection locked="0"/>
    </xf>
    <xf numFmtId="165" fontId="3" fillId="2" borderId="1" xfId="4" applyFont="1" applyFill="1" applyBorder="1" applyAlignment="1">
      <alignment horizontal="right"/>
    </xf>
    <xf numFmtId="165" fontId="3" fillId="0" borderId="1" xfId="0" applyNumberFormat="1" applyFont="1" applyBorder="1" applyAlignment="1">
      <alignment horizontal="center" vertical="center"/>
    </xf>
    <xf numFmtId="165" fontId="8" fillId="2" borderId="1" xfId="4" applyFont="1" applyFill="1" applyBorder="1" applyAlignment="1">
      <alignment horizontal="center" vertical="center" wrapText="1"/>
    </xf>
    <xf numFmtId="165" fontId="3" fillId="2" borderId="1" xfId="4" applyFont="1" applyFill="1" applyBorder="1" applyAlignment="1">
      <alignment horizontal="center" vertical="center"/>
    </xf>
    <xf numFmtId="164" fontId="3" fillId="0" borderId="1" xfId="1" applyFont="1" applyFill="1" applyBorder="1" applyAlignment="1" applyProtection="1">
      <alignment horizontal="right" vertical="center"/>
      <protection locked="0"/>
    </xf>
    <xf numFmtId="0" fontId="7" fillId="0" borderId="1" xfId="1" applyNumberFormat="1" applyFont="1" applyFill="1" applyBorder="1" applyAlignment="1" applyProtection="1">
      <alignment horizontal="right" vertical="center"/>
      <protection locked="0"/>
    </xf>
  </cellXfs>
  <cellStyles count="10">
    <cellStyle name="Millares 2" xfId="4"/>
    <cellStyle name="Millares 2 2" xfId="5"/>
    <cellStyle name="Millares 3" xfId="3"/>
    <cellStyle name="Moneda" xfId="1" builtinId="4"/>
    <cellStyle name="Normal" xfId="0" builtinId="0"/>
    <cellStyle name="Normal 2" xfId="2"/>
    <cellStyle name="Normal 2 2" xfId="6"/>
    <cellStyle name="Normal 2 2 2" xfId="7"/>
    <cellStyle name="Normal 3" xfId="8"/>
    <cellStyle name="Porcentu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171450</xdr:rowOff>
    </xdr:from>
    <xdr:to>
      <xdr:col>1</xdr:col>
      <xdr:colOff>631050</xdr:colOff>
      <xdr:row>6</xdr:row>
      <xdr:rowOff>61418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8D8238A-B45F-4EBD-A379-86D2591D4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1950"/>
          <a:ext cx="1316850" cy="890093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0</xdr:row>
      <xdr:rowOff>19050</xdr:rowOff>
    </xdr:from>
    <xdr:to>
      <xdr:col>14</xdr:col>
      <xdr:colOff>485775</xdr:colOff>
      <xdr:row>8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6E301A3E-07B0-46D1-A8C4-053EB98E8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4400" y="19050"/>
          <a:ext cx="1314450" cy="1571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19050</xdr:rowOff>
    </xdr:from>
    <xdr:to>
      <xdr:col>10</xdr:col>
      <xdr:colOff>628650</xdr:colOff>
      <xdr:row>8</xdr:row>
      <xdr:rowOff>66675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8A0945AD-9AC3-4CF6-BF83-5BFC3AF67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35925" y="19050"/>
          <a:ext cx="1314450" cy="1571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 refreshError="1"/>
      <sheetData sheetId="1">
        <row r="4">
          <cell r="B4" t="str">
            <v>M</v>
          </cell>
          <cell r="C4" t="str">
            <v>REGION 0</v>
          </cell>
          <cell r="J4">
            <v>2021</v>
          </cell>
          <cell r="K4" t="str">
            <v>ENERO</v>
          </cell>
        </row>
        <row r="5">
          <cell r="B5" t="str">
            <v>F</v>
          </cell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180"/>
  <sheetViews>
    <sheetView showGridLines="0" tabSelected="1" topLeftCell="G152" workbookViewId="0">
      <selection activeCell="M153" sqref="M153"/>
    </sheetView>
  </sheetViews>
  <sheetFormatPr baseColWidth="10" defaultColWidth="9.140625" defaultRowHeight="15" x14ac:dyDescent="0.25"/>
  <cols>
    <col min="1" max="1" width="10.28515625" customWidth="1"/>
    <col min="2" max="2" width="30.140625" customWidth="1"/>
    <col min="3" max="3" width="36.140625" bestFit="1" customWidth="1"/>
    <col min="4" max="4" width="5.5703125" bestFit="1" customWidth="1"/>
    <col min="5" max="5" width="35.85546875" bestFit="1" customWidth="1"/>
    <col min="6" max="6" width="72.140625" bestFit="1" customWidth="1"/>
    <col min="7" max="7" width="34.28515625" bestFit="1" customWidth="1"/>
    <col min="8" max="8" width="15.5703125" style="2" customWidth="1"/>
    <col min="9" max="9" width="15.42578125" style="2" customWidth="1"/>
    <col min="10" max="10" width="11.85546875" style="2" customWidth="1"/>
    <col min="11" max="11" width="11.5703125" style="2" customWidth="1"/>
    <col min="12" max="12" width="15.5703125" style="2" customWidth="1"/>
    <col min="13" max="13" width="16.5703125" style="2" customWidth="1"/>
    <col min="14" max="14" width="12.42578125" style="2" customWidth="1"/>
    <col min="15" max="15" width="14.85546875" style="2" customWidth="1"/>
    <col min="17" max="20" width="9.28515625" bestFit="1" customWidth="1"/>
    <col min="21" max="21" width="9.5703125" bestFit="1" customWidth="1"/>
  </cols>
  <sheetData>
    <row r="2" spans="1:15" ht="18.75" x14ac:dyDescent="0.3">
      <c r="C2" s="1" t="s">
        <v>228</v>
      </c>
      <c r="E2" s="2"/>
    </row>
    <row r="3" spans="1:15" x14ac:dyDescent="0.25">
      <c r="C3" s="3" t="s">
        <v>229</v>
      </c>
      <c r="E3" s="2"/>
    </row>
    <row r="5" spans="1:15" x14ac:dyDescent="0.25">
      <c r="B5" s="4" t="s">
        <v>230</v>
      </c>
      <c r="C5" s="5" t="s">
        <v>231</v>
      </c>
      <c r="E5" s="4" t="s">
        <v>233</v>
      </c>
      <c r="F5" s="5" t="s">
        <v>234</v>
      </c>
      <c r="J5" s="6"/>
    </row>
    <row r="6" spans="1:15" x14ac:dyDescent="0.25">
      <c r="B6" s="4"/>
      <c r="C6" s="7"/>
      <c r="E6" s="4"/>
      <c r="F6" s="7"/>
      <c r="J6" s="6"/>
    </row>
    <row r="7" spans="1:15" x14ac:dyDescent="0.25">
      <c r="B7" s="4"/>
      <c r="C7" s="8"/>
      <c r="E7" s="4"/>
      <c r="F7" s="8"/>
      <c r="G7" t="s">
        <v>238</v>
      </c>
      <c r="J7" s="6"/>
    </row>
    <row r="8" spans="1:15" x14ac:dyDescent="0.25">
      <c r="B8" s="4" t="s">
        <v>232</v>
      </c>
      <c r="C8" s="9">
        <v>2024</v>
      </c>
      <c r="E8" s="4" t="s">
        <v>235</v>
      </c>
      <c r="F8" s="10" t="s">
        <v>429</v>
      </c>
      <c r="J8" s="6"/>
    </row>
    <row r="10" spans="1:15" ht="41.25" customHeight="1" x14ac:dyDescent="0.25">
      <c r="A10" s="11" t="s">
        <v>0</v>
      </c>
      <c r="B10" s="11" t="s">
        <v>1</v>
      </c>
      <c r="C10" s="11" t="s">
        <v>2</v>
      </c>
      <c r="D10" s="11" t="s">
        <v>3</v>
      </c>
      <c r="E10" s="11" t="s">
        <v>4</v>
      </c>
      <c r="F10" s="11" t="s">
        <v>5</v>
      </c>
      <c r="G10" s="11" t="s">
        <v>6</v>
      </c>
      <c r="H10" s="11" t="s">
        <v>7</v>
      </c>
      <c r="I10" s="11" t="s">
        <v>8</v>
      </c>
      <c r="J10" s="11" t="s">
        <v>9</v>
      </c>
      <c r="K10" s="11" t="s">
        <v>10</v>
      </c>
      <c r="L10" s="11" t="s">
        <v>11</v>
      </c>
      <c r="M10" s="11" t="s">
        <v>12</v>
      </c>
      <c r="N10" s="11" t="s">
        <v>13</v>
      </c>
      <c r="O10" s="11" t="s">
        <v>14</v>
      </c>
    </row>
    <row r="11" spans="1:15" ht="15.75" customHeight="1" x14ac:dyDescent="0.25">
      <c r="A11" s="28">
        <v>1</v>
      </c>
      <c r="B11" s="29" t="s">
        <v>15</v>
      </c>
      <c r="C11" s="29" t="s">
        <v>16</v>
      </c>
      <c r="D11" s="30" t="s">
        <v>17</v>
      </c>
      <c r="E11" s="31" t="s">
        <v>18</v>
      </c>
      <c r="F11" s="28" t="s">
        <v>19</v>
      </c>
      <c r="G11" s="32" t="s">
        <v>20</v>
      </c>
      <c r="H11" s="30"/>
      <c r="I11" s="30"/>
      <c r="J11" s="27">
        <v>158903.5</v>
      </c>
      <c r="K11" s="12">
        <v>4560.53</v>
      </c>
      <c r="L11" s="12">
        <v>25582.9</v>
      </c>
      <c r="M11" s="12">
        <v>4830.67</v>
      </c>
      <c r="N11" s="12">
        <v>1537.45</v>
      </c>
      <c r="O11" s="12">
        <f t="shared" ref="O11:O81" si="0">+J11-K11-L11-M11-N11</f>
        <v>122391.95000000001</v>
      </c>
    </row>
    <row r="12" spans="1:15" ht="15.75" customHeight="1" x14ac:dyDescent="0.25">
      <c r="A12" s="28">
        <v>2</v>
      </c>
      <c r="B12" s="29" t="s">
        <v>249</v>
      </c>
      <c r="C12" s="29" t="s">
        <v>250</v>
      </c>
      <c r="D12" s="30" t="s">
        <v>17</v>
      </c>
      <c r="E12" s="31" t="s">
        <v>109</v>
      </c>
      <c r="F12" s="28" t="s">
        <v>19</v>
      </c>
      <c r="G12" s="32" t="s">
        <v>20</v>
      </c>
      <c r="H12" s="30"/>
      <c r="I12" s="30"/>
      <c r="J12" s="27">
        <v>58000</v>
      </c>
      <c r="K12" s="12">
        <v>1664.6</v>
      </c>
      <c r="L12" s="12">
        <v>3110.29</v>
      </c>
      <c r="M12" s="12">
        <v>1763.2</v>
      </c>
      <c r="N12" s="12">
        <v>25</v>
      </c>
      <c r="O12" s="12">
        <f t="shared" ref="O12:O17" si="1">+J12-K12-L12-M12-N12</f>
        <v>51436.91</v>
      </c>
    </row>
    <row r="13" spans="1:15" ht="15.75" customHeight="1" x14ac:dyDescent="0.25">
      <c r="A13" s="28">
        <v>3</v>
      </c>
      <c r="B13" s="29" t="s">
        <v>358</v>
      </c>
      <c r="C13" s="29" t="s">
        <v>359</v>
      </c>
      <c r="D13" s="30" t="s">
        <v>17</v>
      </c>
      <c r="E13" s="31" t="s">
        <v>25</v>
      </c>
      <c r="F13" s="28" t="s">
        <v>19</v>
      </c>
      <c r="G13" s="32" t="s">
        <v>20</v>
      </c>
      <c r="H13" s="30"/>
      <c r="I13" s="30"/>
      <c r="J13" s="27">
        <v>25000</v>
      </c>
      <c r="K13" s="12">
        <v>717.5</v>
      </c>
      <c r="L13" s="12">
        <v>0</v>
      </c>
      <c r="M13" s="12">
        <v>760</v>
      </c>
      <c r="N13" s="12">
        <v>25</v>
      </c>
      <c r="O13" s="12">
        <f t="shared" si="1"/>
        <v>23497.5</v>
      </c>
    </row>
    <row r="14" spans="1:15" ht="15.75" customHeight="1" x14ac:dyDescent="0.25">
      <c r="A14" s="28">
        <v>4</v>
      </c>
      <c r="B14" s="29" t="s">
        <v>30</v>
      </c>
      <c r="C14" s="29" t="s">
        <v>31</v>
      </c>
      <c r="D14" s="30" t="s">
        <v>17</v>
      </c>
      <c r="E14" s="31" t="s">
        <v>32</v>
      </c>
      <c r="F14" s="28" t="s">
        <v>33</v>
      </c>
      <c r="G14" s="32" t="s">
        <v>20</v>
      </c>
      <c r="H14" s="30"/>
      <c r="I14" s="30"/>
      <c r="J14" s="27">
        <v>69662.63</v>
      </c>
      <c r="K14" s="12">
        <v>1999.32</v>
      </c>
      <c r="L14" s="12">
        <v>5304.96</v>
      </c>
      <c r="M14" s="12">
        <v>2117.7399999999998</v>
      </c>
      <c r="N14" s="12">
        <v>25</v>
      </c>
      <c r="O14" s="12">
        <f t="shared" si="1"/>
        <v>60215.61</v>
      </c>
    </row>
    <row r="15" spans="1:15" ht="15.75" customHeight="1" x14ac:dyDescent="0.25">
      <c r="A15" s="28">
        <v>5</v>
      </c>
      <c r="B15" s="29" t="s">
        <v>21</v>
      </c>
      <c r="C15" s="29" t="s">
        <v>22</v>
      </c>
      <c r="D15" s="30" t="s">
        <v>17</v>
      </c>
      <c r="E15" s="31" t="s">
        <v>23</v>
      </c>
      <c r="F15" s="28" t="s">
        <v>19</v>
      </c>
      <c r="G15" s="32" t="s">
        <v>20</v>
      </c>
      <c r="H15" s="30"/>
      <c r="I15" s="30"/>
      <c r="J15" s="27">
        <v>26250</v>
      </c>
      <c r="K15" s="12">
        <v>753.38</v>
      </c>
      <c r="L15" s="12">
        <v>0</v>
      </c>
      <c r="M15" s="12">
        <v>798</v>
      </c>
      <c r="N15" s="12">
        <v>1617.45</v>
      </c>
      <c r="O15" s="12">
        <f t="shared" si="1"/>
        <v>23081.17</v>
      </c>
    </row>
    <row r="16" spans="1:15" ht="15.75" customHeight="1" x14ac:dyDescent="0.25">
      <c r="A16" s="28">
        <v>6</v>
      </c>
      <c r="B16" s="29" t="s">
        <v>362</v>
      </c>
      <c r="C16" s="29" t="s">
        <v>251</v>
      </c>
      <c r="D16" s="30" t="s">
        <v>24</v>
      </c>
      <c r="E16" s="31" t="s">
        <v>252</v>
      </c>
      <c r="F16" s="28" t="s">
        <v>19</v>
      </c>
      <c r="G16" s="32" t="s">
        <v>20</v>
      </c>
      <c r="H16" s="30"/>
      <c r="I16" s="30"/>
      <c r="J16" s="27">
        <v>25000</v>
      </c>
      <c r="K16" s="12">
        <v>717.5</v>
      </c>
      <c r="L16" s="12">
        <v>0</v>
      </c>
      <c r="M16" s="12">
        <v>760</v>
      </c>
      <c r="N16" s="12">
        <v>25</v>
      </c>
      <c r="O16" s="12">
        <f t="shared" si="1"/>
        <v>23497.5</v>
      </c>
    </row>
    <row r="17" spans="1:15" ht="15.75" x14ac:dyDescent="0.3">
      <c r="A17" s="28">
        <v>7</v>
      </c>
      <c r="B17" s="29" t="s">
        <v>34</v>
      </c>
      <c r="C17" s="29" t="s">
        <v>35</v>
      </c>
      <c r="D17" s="36" t="s">
        <v>17</v>
      </c>
      <c r="E17" s="28" t="s">
        <v>36</v>
      </c>
      <c r="F17" s="28" t="s">
        <v>37</v>
      </c>
      <c r="G17" s="32" t="s">
        <v>20</v>
      </c>
      <c r="H17" s="39"/>
      <c r="I17" s="39"/>
      <c r="J17" s="27">
        <v>122100.56</v>
      </c>
      <c r="K17" s="12">
        <v>3504.29</v>
      </c>
      <c r="L17" s="12">
        <v>17304.04</v>
      </c>
      <c r="M17" s="12">
        <v>3711.86</v>
      </c>
      <c r="N17" s="12">
        <v>25</v>
      </c>
      <c r="O17" s="12">
        <f t="shared" si="1"/>
        <v>97555.37000000001</v>
      </c>
    </row>
    <row r="18" spans="1:15" x14ac:dyDescent="0.25">
      <c r="A18" s="28">
        <v>8</v>
      </c>
      <c r="B18" s="29" t="s">
        <v>89</v>
      </c>
      <c r="C18" s="29" t="s">
        <v>90</v>
      </c>
      <c r="D18" s="30" t="s">
        <v>24</v>
      </c>
      <c r="E18" s="31" t="s">
        <v>45</v>
      </c>
      <c r="F18" s="28" t="s">
        <v>37</v>
      </c>
      <c r="G18" s="32" t="s">
        <v>20</v>
      </c>
      <c r="H18" s="30"/>
      <c r="I18" s="30"/>
      <c r="J18" s="27">
        <v>59502.2</v>
      </c>
      <c r="K18" s="12">
        <v>1707.71</v>
      </c>
      <c r="L18" s="12">
        <v>3392.97</v>
      </c>
      <c r="M18" s="12">
        <v>1808.87</v>
      </c>
      <c r="N18" s="12">
        <v>25</v>
      </c>
      <c r="O18" s="12">
        <f t="shared" si="0"/>
        <v>52567.649999999994</v>
      </c>
    </row>
    <row r="19" spans="1:15" x14ac:dyDescent="0.25">
      <c r="A19" s="28">
        <v>9</v>
      </c>
      <c r="B19" s="29" t="s">
        <v>38</v>
      </c>
      <c r="C19" s="29" t="s">
        <v>39</v>
      </c>
      <c r="D19" s="30" t="s">
        <v>24</v>
      </c>
      <c r="E19" s="31" t="s">
        <v>40</v>
      </c>
      <c r="F19" s="28" t="s">
        <v>37</v>
      </c>
      <c r="G19" s="32" t="s">
        <v>20</v>
      </c>
      <c r="H19" s="30"/>
      <c r="I19" s="30"/>
      <c r="J19" s="27">
        <v>79827.740000000005</v>
      </c>
      <c r="K19" s="12">
        <v>2291.06</v>
      </c>
      <c r="L19" s="12">
        <v>7360.42</v>
      </c>
      <c r="M19" s="12">
        <v>2426.7600000000002</v>
      </c>
      <c r="N19" s="12">
        <v>25</v>
      </c>
      <c r="O19" s="12">
        <f t="shared" si="0"/>
        <v>67724.500000000015</v>
      </c>
    </row>
    <row r="20" spans="1:15" x14ac:dyDescent="0.25">
      <c r="A20" s="28">
        <v>10</v>
      </c>
      <c r="B20" s="29" t="s">
        <v>41</v>
      </c>
      <c r="C20" s="29" t="s">
        <v>42</v>
      </c>
      <c r="D20" s="30" t="s">
        <v>17</v>
      </c>
      <c r="E20" s="31" t="s">
        <v>40</v>
      </c>
      <c r="F20" s="28" t="s">
        <v>37</v>
      </c>
      <c r="G20" s="32" t="s">
        <v>20</v>
      </c>
      <c r="H20" s="30"/>
      <c r="I20" s="30"/>
      <c r="J20" s="27">
        <v>79827.740000000005</v>
      </c>
      <c r="K20" s="12">
        <v>2291.06</v>
      </c>
      <c r="L20" s="12">
        <v>7360.42</v>
      </c>
      <c r="M20" s="12">
        <v>2426.7600000000002</v>
      </c>
      <c r="N20" s="12">
        <v>25</v>
      </c>
      <c r="O20" s="12">
        <f t="shared" si="0"/>
        <v>67724.500000000015</v>
      </c>
    </row>
    <row r="21" spans="1:15" x14ac:dyDescent="0.25">
      <c r="A21" s="28">
        <v>11</v>
      </c>
      <c r="B21" s="29" t="s">
        <v>43</v>
      </c>
      <c r="C21" s="29" t="s">
        <v>44</v>
      </c>
      <c r="D21" s="30" t="s">
        <v>17</v>
      </c>
      <c r="E21" s="31" t="s">
        <v>45</v>
      </c>
      <c r="F21" s="28" t="s">
        <v>37</v>
      </c>
      <c r="G21" s="32" t="s">
        <v>20</v>
      </c>
      <c r="H21" s="30"/>
      <c r="I21" s="30"/>
      <c r="J21" s="27">
        <v>59502.2</v>
      </c>
      <c r="K21" s="12">
        <v>1707.71</v>
      </c>
      <c r="L21" s="12">
        <v>3392.97</v>
      </c>
      <c r="M21" s="12">
        <v>1808.87</v>
      </c>
      <c r="N21" s="12">
        <v>25</v>
      </c>
      <c r="O21" s="12">
        <f t="shared" si="0"/>
        <v>52567.649999999994</v>
      </c>
    </row>
    <row r="22" spans="1:15" x14ac:dyDescent="0.25">
      <c r="A22" s="28">
        <v>12</v>
      </c>
      <c r="B22" s="33" t="s">
        <v>317</v>
      </c>
      <c r="C22" s="29" t="s">
        <v>263</v>
      </c>
      <c r="D22" s="30" t="s">
        <v>17</v>
      </c>
      <c r="E22" s="34" t="s">
        <v>50</v>
      </c>
      <c r="F22" s="28" t="s">
        <v>37</v>
      </c>
      <c r="G22" s="32" t="s">
        <v>20</v>
      </c>
      <c r="H22" s="30"/>
      <c r="I22" s="30"/>
      <c r="J22" s="27">
        <v>21771.75</v>
      </c>
      <c r="K22" s="12">
        <v>624.85</v>
      </c>
      <c r="L22" s="12">
        <v>0</v>
      </c>
      <c r="M22" s="12">
        <v>661.86</v>
      </c>
      <c r="N22" s="12">
        <v>25</v>
      </c>
      <c r="O22" s="12">
        <f t="shared" si="0"/>
        <v>20460.04</v>
      </c>
    </row>
    <row r="23" spans="1:15" x14ac:dyDescent="0.25">
      <c r="A23" s="28">
        <v>13</v>
      </c>
      <c r="B23" s="33" t="s">
        <v>46</v>
      </c>
      <c r="C23" s="29" t="s">
        <v>47</v>
      </c>
      <c r="D23" s="30" t="s">
        <v>24</v>
      </c>
      <c r="E23" s="34" t="s">
        <v>45</v>
      </c>
      <c r="F23" s="28" t="s">
        <v>37</v>
      </c>
      <c r="G23" s="32" t="s">
        <v>20</v>
      </c>
      <c r="H23" s="30"/>
      <c r="I23" s="30"/>
      <c r="J23" s="27">
        <v>69663.100000000006</v>
      </c>
      <c r="K23" s="12">
        <v>1999.33</v>
      </c>
      <c r="L23" s="12">
        <v>5002.5600000000004</v>
      </c>
      <c r="M23" s="12">
        <v>2117.7600000000002</v>
      </c>
      <c r="N23" s="12">
        <v>1537.45</v>
      </c>
      <c r="O23" s="12">
        <f t="shared" si="0"/>
        <v>59006.000000000007</v>
      </c>
    </row>
    <row r="24" spans="1:15" x14ac:dyDescent="0.25">
      <c r="A24" s="28">
        <v>14</v>
      </c>
      <c r="B24" s="29" t="s">
        <v>48</v>
      </c>
      <c r="C24" s="29" t="s">
        <v>49</v>
      </c>
      <c r="D24" s="30" t="s">
        <v>17</v>
      </c>
      <c r="E24" s="31" t="s">
        <v>50</v>
      </c>
      <c r="F24" s="28" t="s">
        <v>37</v>
      </c>
      <c r="G24" s="32" t="s">
        <v>20</v>
      </c>
      <c r="H24" s="30"/>
      <c r="I24" s="30"/>
      <c r="J24" s="27">
        <v>21771.75</v>
      </c>
      <c r="K24" s="12">
        <v>624.85</v>
      </c>
      <c r="L24" s="12">
        <v>0</v>
      </c>
      <c r="M24" s="12">
        <v>661.86</v>
      </c>
      <c r="N24" s="12">
        <v>25</v>
      </c>
      <c r="O24" s="12">
        <f t="shared" si="0"/>
        <v>20460.04</v>
      </c>
    </row>
    <row r="25" spans="1:15" x14ac:dyDescent="0.25">
      <c r="A25" s="28">
        <v>15</v>
      </c>
      <c r="B25" s="29" t="s">
        <v>51</v>
      </c>
      <c r="C25" s="29" t="s">
        <v>52</v>
      </c>
      <c r="D25" s="30" t="s">
        <v>17</v>
      </c>
      <c r="E25" s="31" t="s">
        <v>50</v>
      </c>
      <c r="F25" s="28" t="s">
        <v>37</v>
      </c>
      <c r="G25" s="32" t="s">
        <v>20</v>
      </c>
      <c r="H25" s="30"/>
      <c r="I25" s="30"/>
      <c r="J25" s="27">
        <v>21771.75</v>
      </c>
      <c r="K25" s="12">
        <v>624.85</v>
      </c>
      <c r="L25" s="12">
        <v>0</v>
      </c>
      <c r="M25" s="12">
        <v>661.86</v>
      </c>
      <c r="N25" s="12">
        <v>25</v>
      </c>
      <c r="O25" s="12">
        <f t="shared" si="0"/>
        <v>20460.04</v>
      </c>
    </row>
    <row r="26" spans="1:15" ht="15" customHeight="1" x14ac:dyDescent="0.25">
      <c r="A26" s="28">
        <v>16</v>
      </c>
      <c r="B26" s="35" t="s">
        <v>53</v>
      </c>
      <c r="C26" s="35" t="s">
        <v>54</v>
      </c>
      <c r="D26" s="36" t="s">
        <v>17</v>
      </c>
      <c r="E26" s="37" t="s">
        <v>45</v>
      </c>
      <c r="F26" s="28" t="s">
        <v>37</v>
      </c>
      <c r="G26" s="32" t="s">
        <v>20</v>
      </c>
      <c r="H26" s="38"/>
      <c r="I26" s="38"/>
      <c r="J26" s="27">
        <v>59502.2</v>
      </c>
      <c r="K26" s="12">
        <v>1707.71</v>
      </c>
      <c r="L26" s="12">
        <v>3392.97</v>
      </c>
      <c r="M26" s="12">
        <v>1808.87</v>
      </c>
      <c r="N26" s="12">
        <v>25</v>
      </c>
      <c r="O26" s="12">
        <f t="shared" si="0"/>
        <v>52567.649999999994</v>
      </c>
    </row>
    <row r="27" spans="1:15" ht="15" customHeight="1" x14ac:dyDescent="0.3">
      <c r="A27" s="28">
        <v>17</v>
      </c>
      <c r="B27" s="29" t="s">
        <v>55</v>
      </c>
      <c r="C27" s="29" t="s">
        <v>56</v>
      </c>
      <c r="D27" s="36" t="s">
        <v>17</v>
      </c>
      <c r="E27" s="28" t="s">
        <v>45</v>
      </c>
      <c r="F27" s="28" t="s">
        <v>37</v>
      </c>
      <c r="G27" s="32" t="s">
        <v>20</v>
      </c>
      <c r="H27" s="39"/>
      <c r="I27" s="39"/>
      <c r="J27" s="27">
        <v>59502.2</v>
      </c>
      <c r="K27" s="12">
        <v>1707.71</v>
      </c>
      <c r="L27" s="12">
        <v>3090.48</v>
      </c>
      <c r="M27" s="12">
        <v>1808.87</v>
      </c>
      <c r="N27" s="12">
        <v>1537.45</v>
      </c>
      <c r="O27" s="12">
        <f t="shared" si="0"/>
        <v>51357.689999999995</v>
      </c>
    </row>
    <row r="28" spans="1:15" ht="15" customHeight="1" x14ac:dyDescent="0.3">
      <c r="A28" s="28">
        <v>18</v>
      </c>
      <c r="B28" s="29" t="s">
        <v>414</v>
      </c>
      <c r="C28" s="29" t="s">
        <v>415</v>
      </c>
      <c r="D28" s="36" t="s">
        <v>17</v>
      </c>
      <c r="E28" s="28" t="s">
        <v>50</v>
      </c>
      <c r="F28" s="28" t="s">
        <v>37</v>
      </c>
      <c r="G28" s="32" t="s">
        <v>20</v>
      </c>
      <c r="H28" s="39"/>
      <c r="I28" s="39"/>
      <c r="J28" s="27">
        <v>21771.75</v>
      </c>
      <c r="K28" s="12">
        <v>624.85</v>
      </c>
      <c r="L28" s="12">
        <v>0</v>
      </c>
      <c r="M28" s="12">
        <v>661.86</v>
      </c>
      <c r="N28" s="12">
        <v>25</v>
      </c>
      <c r="O28" s="12">
        <f t="shared" ref="O28" si="2">+J28-K28-L28-M28-N28</f>
        <v>20460.04</v>
      </c>
    </row>
    <row r="29" spans="1:15" ht="15" customHeight="1" x14ac:dyDescent="0.25">
      <c r="A29" s="28">
        <v>19</v>
      </c>
      <c r="B29" s="35" t="s">
        <v>253</v>
      </c>
      <c r="C29" s="35" t="s">
        <v>254</v>
      </c>
      <c r="D29" s="36" t="s">
        <v>17</v>
      </c>
      <c r="E29" s="37" t="s">
        <v>50</v>
      </c>
      <c r="F29" s="28" t="s">
        <v>37</v>
      </c>
      <c r="G29" s="32" t="s">
        <v>20</v>
      </c>
      <c r="H29" s="38"/>
      <c r="I29" s="38"/>
      <c r="J29" s="27">
        <v>21771.75</v>
      </c>
      <c r="K29" s="12">
        <v>624.85</v>
      </c>
      <c r="L29" s="12">
        <v>0</v>
      </c>
      <c r="M29" s="12">
        <v>661.86</v>
      </c>
      <c r="N29" s="12">
        <v>25</v>
      </c>
      <c r="O29" s="12">
        <f t="shared" si="0"/>
        <v>20460.04</v>
      </c>
    </row>
    <row r="30" spans="1:15" ht="15" customHeight="1" x14ac:dyDescent="0.25">
      <c r="A30" s="28">
        <v>20</v>
      </c>
      <c r="B30" s="35" t="s">
        <v>57</v>
      </c>
      <c r="C30" s="35" t="s">
        <v>58</v>
      </c>
      <c r="D30" s="36" t="s">
        <v>17</v>
      </c>
      <c r="E30" s="37" t="s">
        <v>246</v>
      </c>
      <c r="F30" s="37" t="s">
        <v>37</v>
      </c>
      <c r="G30" s="32" t="s">
        <v>20</v>
      </c>
      <c r="H30" s="38"/>
      <c r="I30" s="38"/>
      <c r="J30" s="27">
        <v>59502.2</v>
      </c>
      <c r="K30" s="12">
        <v>1707.71</v>
      </c>
      <c r="L30" s="12">
        <v>3392.97</v>
      </c>
      <c r="M30" s="12">
        <v>1808.87</v>
      </c>
      <c r="N30" s="12">
        <v>25</v>
      </c>
      <c r="O30" s="12">
        <f t="shared" si="0"/>
        <v>52567.649999999994</v>
      </c>
    </row>
    <row r="31" spans="1:15" ht="15" customHeight="1" x14ac:dyDescent="0.3">
      <c r="A31" s="28">
        <v>21</v>
      </c>
      <c r="B31" s="29" t="s">
        <v>59</v>
      </c>
      <c r="C31" s="29" t="s">
        <v>60</v>
      </c>
      <c r="D31" s="36" t="s">
        <v>24</v>
      </c>
      <c r="E31" s="28" t="s">
        <v>40</v>
      </c>
      <c r="F31" s="28" t="s">
        <v>37</v>
      </c>
      <c r="G31" s="32" t="s">
        <v>20</v>
      </c>
      <c r="H31" s="39"/>
      <c r="I31" s="39"/>
      <c r="J31" s="27">
        <v>79827.740000000005</v>
      </c>
      <c r="K31" s="12">
        <v>2291.06</v>
      </c>
      <c r="L31" s="12">
        <v>6612.85</v>
      </c>
      <c r="M31" s="12">
        <v>2426.7600000000002</v>
      </c>
      <c r="N31" s="12">
        <v>3049.9</v>
      </c>
      <c r="O31" s="12">
        <f t="shared" si="0"/>
        <v>65447.170000000006</v>
      </c>
    </row>
    <row r="32" spans="1:15" ht="15" customHeight="1" x14ac:dyDescent="0.25">
      <c r="A32" s="28">
        <v>22</v>
      </c>
      <c r="B32" s="35" t="s">
        <v>61</v>
      </c>
      <c r="C32" s="35" t="s">
        <v>62</v>
      </c>
      <c r="D32" s="36" t="s">
        <v>17</v>
      </c>
      <c r="E32" s="37" t="s">
        <v>50</v>
      </c>
      <c r="F32" s="37" t="s">
        <v>37</v>
      </c>
      <c r="G32" s="32" t="s">
        <v>20</v>
      </c>
      <c r="H32" s="38"/>
      <c r="I32" s="38"/>
      <c r="J32" s="27">
        <v>21771.75</v>
      </c>
      <c r="K32" s="12">
        <v>624.85</v>
      </c>
      <c r="L32" s="12">
        <v>0</v>
      </c>
      <c r="M32" s="12">
        <v>661.86</v>
      </c>
      <c r="N32" s="12">
        <v>1537.45</v>
      </c>
      <c r="O32" s="12">
        <f t="shared" si="0"/>
        <v>18947.59</v>
      </c>
    </row>
    <row r="33" spans="1:15" x14ac:dyDescent="0.25">
      <c r="A33" s="28">
        <v>23</v>
      </c>
      <c r="B33" s="29" t="s">
        <v>63</v>
      </c>
      <c r="C33" s="29" t="s">
        <v>64</v>
      </c>
      <c r="D33" s="30" t="s">
        <v>17</v>
      </c>
      <c r="E33" s="31" t="s">
        <v>65</v>
      </c>
      <c r="F33" s="28" t="s">
        <v>37</v>
      </c>
      <c r="G33" s="32" t="s">
        <v>20</v>
      </c>
      <c r="H33" s="30"/>
      <c r="I33" s="30"/>
      <c r="J33" s="27">
        <v>21858.65</v>
      </c>
      <c r="K33" s="12">
        <v>627.34</v>
      </c>
      <c r="L33" s="12">
        <v>0</v>
      </c>
      <c r="M33" s="12">
        <v>664.5</v>
      </c>
      <c r="N33" s="12">
        <v>25</v>
      </c>
      <c r="O33" s="12">
        <f t="shared" si="0"/>
        <v>20541.810000000001</v>
      </c>
    </row>
    <row r="34" spans="1:15" x14ac:dyDescent="0.25">
      <c r="A34" s="28">
        <v>24</v>
      </c>
      <c r="B34" s="29" t="s">
        <v>66</v>
      </c>
      <c r="C34" s="29" t="s">
        <v>67</v>
      </c>
      <c r="D34" s="30" t="s">
        <v>17</v>
      </c>
      <c r="E34" s="31" t="s">
        <v>45</v>
      </c>
      <c r="F34" s="28" t="s">
        <v>37</v>
      </c>
      <c r="G34" s="32" t="s">
        <v>20</v>
      </c>
      <c r="H34" s="30"/>
      <c r="I34" s="30"/>
      <c r="J34" s="27">
        <v>59502.2</v>
      </c>
      <c r="K34" s="12">
        <v>1707.71</v>
      </c>
      <c r="L34" s="12">
        <v>3392.97</v>
      </c>
      <c r="M34" s="12">
        <v>1808.87</v>
      </c>
      <c r="N34" s="12">
        <v>25</v>
      </c>
      <c r="O34" s="12">
        <f t="shared" si="0"/>
        <v>52567.649999999994</v>
      </c>
    </row>
    <row r="35" spans="1:15" x14ac:dyDescent="0.25">
      <c r="A35" s="28">
        <v>25</v>
      </c>
      <c r="B35" s="29" t="s">
        <v>68</v>
      </c>
      <c r="C35" s="29" t="s">
        <v>69</v>
      </c>
      <c r="D35" s="30" t="s">
        <v>17</v>
      </c>
      <c r="E35" s="31" t="s">
        <v>70</v>
      </c>
      <c r="F35" s="28" t="s">
        <v>37</v>
      </c>
      <c r="G35" s="32" t="s">
        <v>20</v>
      </c>
      <c r="H35" s="30"/>
      <c r="I35" s="30"/>
      <c r="J35" s="27">
        <v>59502.2</v>
      </c>
      <c r="K35" s="12">
        <v>1707.71</v>
      </c>
      <c r="L35" s="12">
        <v>3392.97</v>
      </c>
      <c r="M35" s="12">
        <v>1808.87</v>
      </c>
      <c r="N35" s="12">
        <v>25</v>
      </c>
      <c r="O35" s="12">
        <f t="shared" si="0"/>
        <v>52567.649999999994</v>
      </c>
    </row>
    <row r="36" spans="1:15" x14ac:dyDescent="0.25">
      <c r="A36" s="28">
        <v>26</v>
      </c>
      <c r="B36" s="29" t="s">
        <v>71</v>
      </c>
      <c r="C36" s="29" t="s">
        <v>72</v>
      </c>
      <c r="D36" s="30" t="s">
        <v>24</v>
      </c>
      <c r="E36" s="31" t="s">
        <v>70</v>
      </c>
      <c r="F36" s="28" t="s">
        <v>37</v>
      </c>
      <c r="G36" s="32" t="s">
        <v>20</v>
      </c>
      <c r="H36" s="30"/>
      <c r="I36" s="30"/>
      <c r="J36" s="27">
        <v>59502.2</v>
      </c>
      <c r="K36" s="12">
        <v>1707.71</v>
      </c>
      <c r="L36" s="12">
        <v>3392.97</v>
      </c>
      <c r="M36" s="12">
        <v>1808.87</v>
      </c>
      <c r="N36" s="12">
        <v>25</v>
      </c>
      <c r="O36" s="12">
        <f t="shared" si="0"/>
        <v>52567.649999999994</v>
      </c>
    </row>
    <row r="37" spans="1:15" ht="15" customHeight="1" x14ac:dyDescent="0.3">
      <c r="A37" s="28">
        <v>27</v>
      </c>
      <c r="B37" s="29" t="s">
        <v>73</v>
      </c>
      <c r="C37" s="29" t="s">
        <v>74</v>
      </c>
      <c r="D37" s="36" t="s">
        <v>24</v>
      </c>
      <c r="E37" s="28" t="s">
        <v>45</v>
      </c>
      <c r="F37" s="28" t="s">
        <v>37</v>
      </c>
      <c r="G37" s="32" t="s">
        <v>20</v>
      </c>
      <c r="H37" s="39"/>
      <c r="I37" s="39"/>
      <c r="J37" s="27">
        <v>59502.2</v>
      </c>
      <c r="K37" s="12">
        <v>1707.71</v>
      </c>
      <c r="L37" s="12">
        <v>2787.99</v>
      </c>
      <c r="M37" s="12">
        <v>1808.87</v>
      </c>
      <c r="N37" s="12">
        <v>3049.9</v>
      </c>
      <c r="O37" s="12">
        <f t="shared" si="0"/>
        <v>50147.729999999996</v>
      </c>
    </row>
    <row r="38" spans="1:15" ht="15" customHeight="1" x14ac:dyDescent="0.3">
      <c r="A38" s="28">
        <v>28</v>
      </c>
      <c r="B38" s="29" t="s">
        <v>75</v>
      </c>
      <c r="C38" s="29" t="s">
        <v>76</v>
      </c>
      <c r="D38" s="36" t="s">
        <v>24</v>
      </c>
      <c r="E38" s="28" t="s">
        <v>40</v>
      </c>
      <c r="F38" s="28" t="s">
        <v>37</v>
      </c>
      <c r="G38" s="37" t="s">
        <v>20</v>
      </c>
      <c r="H38" s="40"/>
      <c r="I38" s="40"/>
      <c r="J38" s="27">
        <v>79827.740000000005</v>
      </c>
      <c r="K38" s="12">
        <v>2291.06</v>
      </c>
      <c r="L38" s="12">
        <v>6982.31</v>
      </c>
      <c r="M38" s="12">
        <v>2426.7600000000002</v>
      </c>
      <c r="N38" s="12">
        <v>1537.45</v>
      </c>
      <c r="O38" s="12">
        <f t="shared" si="0"/>
        <v>66590.160000000018</v>
      </c>
    </row>
    <row r="39" spans="1:15" ht="15" customHeight="1" x14ac:dyDescent="0.25">
      <c r="A39" s="28">
        <v>29</v>
      </c>
      <c r="B39" s="29" t="s">
        <v>77</v>
      </c>
      <c r="C39" s="29" t="s">
        <v>78</v>
      </c>
      <c r="D39" s="36" t="s">
        <v>17</v>
      </c>
      <c r="E39" s="28" t="s">
        <v>50</v>
      </c>
      <c r="F39" s="28" t="s">
        <v>37</v>
      </c>
      <c r="G39" s="37" t="s">
        <v>20</v>
      </c>
      <c r="H39" s="41"/>
      <c r="I39" s="41"/>
      <c r="J39" s="27">
        <v>21771.75</v>
      </c>
      <c r="K39" s="12">
        <v>624.85</v>
      </c>
      <c r="L39" s="12">
        <v>0</v>
      </c>
      <c r="M39" s="12">
        <v>661.86</v>
      </c>
      <c r="N39" s="12">
        <v>3049.9</v>
      </c>
      <c r="O39" s="12">
        <f t="shared" si="0"/>
        <v>17435.14</v>
      </c>
    </row>
    <row r="40" spans="1:15" ht="15" customHeight="1" x14ac:dyDescent="0.25">
      <c r="A40" s="28">
        <v>30</v>
      </c>
      <c r="B40" s="29" t="s">
        <v>79</v>
      </c>
      <c r="C40" s="29" t="s">
        <v>80</v>
      </c>
      <c r="D40" s="36" t="s">
        <v>17</v>
      </c>
      <c r="E40" s="28" t="s">
        <v>25</v>
      </c>
      <c r="F40" s="28" t="s">
        <v>37</v>
      </c>
      <c r="G40" s="37" t="s">
        <v>20</v>
      </c>
      <c r="H40" s="41"/>
      <c r="I40" s="41"/>
      <c r="J40" s="27">
        <v>26250</v>
      </c>
      <c r="K40" s="12">
        <v>753.38</v>
      </c>
      <c r="L40" s="12">
        <v>0</v>
      </c>
      <c r="M40" s="12">
        <v>798</v>
      </c>
      <c r="N40" s="12">
        <v>165</v>
      </c>
      <c r="O40" s="12">
        <f t="shared" si="0"/>
        <v>24533.62</v>
      </c>
    </row>
    <row r="41" spans="1:15" ht="15" customHeight="1" x14ac:dyDescent="0.3">
      <c r="A41" s="28">
        <v>31</v>
      </c>
      <c r="B41" s="29" t="s">
        <v>311</v>
      </c>
      <c r="C41" s="29" t="s">
        <v>310</v>
      </c>
      <c r="D41" s="36" t="s">
        <v>17</v>
      </c>
      <c r="E41" s="28" t="s">
        <v>50</v>
      </c>
      <c r="F41" s="28" t="s">
        <v>37</v>
      </c>
      <c r="G41" s="32" t="s">
        <v>20</v>
      </c>
      <c r="H41" s="39"/>
      <c r="I41" s="39"/>
      <c r="J41" s="27">
        <v>21771.75</v>
      </c>
      <c r="K41" s="12">
        <v>624.85</v>
      </c>
      <c r="L41" s="12">
        <v>0</v>
      </c>
      <c r="M41" s="12">
        <v>661.86</v>
      </c>
      <c r="N41" s="12">
        <v>25</v>
      </c>
      <c r="O41" s="12">
        <f t="shared" si="0"/>
        <v>20460.04</v>
      </c>
    </row>
    <row r="42" spans="1:15" x14ac:dyDescent="0.25">
      <c r="A42" s="28">
        <v>32</v>
      </c>
      <c r="B42" s="33" t="s">
        <v>91</v>
      </c>
      <c r="C42" s="29" t="s">
        <v>92</v>
      </c>
      <c r="D42" s="30" t="s">
        <v>24</v>
      </c>
      <c r="E42" s="34" t="s">
        <v>45</v>
      </c>
      <c r="F42" s="28" t="s">
        <v>37</v>
      </c>
      <c r="G42" s="32" t="s">
        <v>20</v>
      </c>
      <c r="H42" s="30"/>
      <c r="I42" s="30"/>
      <c r="J42" s="27">
        <v>59502.2</v>
      </c>
      <c r="K42" s="12">
        <v>1707.71</v>
      </c>
      <c r="L42" s="12">
        <v>3392.97</v>
      </c>
      <c r="M42" s="12">
        <v>1808.87</v>
      </c>
      <c r="N42" s="12">
        <v>25</v>
      </c>
      <c r="O42" s="12">
        <f t="shared" si="0"/>
        <v>52567.649999999994</v>
      </c>
    </row>
    <row r="43" spans="1:15" x14ac:dyDescent="0.25">
      <c r="A43" s="28">
        <v>33</v>
      </c>
      <c r="B43" s="29" t="s">
        <v>377</v>
      </c>
      <c r="C43" s="29" t="s">
        <v>378</v>
      </c>
      <c r="D43" s="30" t="s">
        <v>24</v>
      </c>
      <c r="E43" s="31" t="s">
        <v>50</v>
      </c>
      <c r="F43" s="28" t="s">
        <v>37</v>
      </c>
      <c r="G43" s="32" t="s">
        <v>20</v>
      </c>
      <c r="H43" s="30"/>
      <c r="I43" s="30"/>
      <c r="J43" s="27">
        <v>21771.75</v>
      </c>
      <c r="K43" s="12">
        <v>624.85</v>
      </c>
      <c r="L43" s="12">
        <v>0</v>
      </c>
      <c r="M43" s="12">
        <v>661.87</v>
      </c>
      <c r="N43" s="12">
        <v>25</v>
      </c>
      <c r="O43" s="12">
        <f t="shared" si="0"/>
        <v>20460.030000000002</v>
      </c>
    </row>
    <row r="44" spans="1:15" x14ac:dyDescent="0.25">
      <c r="A44" s="28">
        <v>34</v>
      </c>
      <c r="B44" s="29" t="s">
        <v>81</v>
      </c>
      <c r="C44" s="29" t="s">
        <v>82</v>
      </c>
      <c r="D44" s="30" t="s">
        <v>17</v>
      </c>
      <c r="E44" s="31" t="s">
        <v>45</v>
      </c>
      <c r="F44" s="28" t="s">
        <v>37</v>
      </c>
      <c r="G44" s="32" t="s">
        <v>20</v>
      </c>
      <c r="H44" s="30"/>
      <c r="I44" s="30"/>
      <c r="J44" s="27">
        <v>59502.2</v>
      </c>
      <c r="K44" s="12">
        <v>1707.71</v>
      </c>
      <c r="L44" s="12">
        <v>3392.97</v>
      </c>
      <c r="M44" s="12">
        <v>1808.87</v>
      </c>
      <c r="N44" s="12">
        <v>25</v>
      </c>
      <c r="O44" s="12">
        <f t="shared" si="0"/>
        <v>52567.649999999994</v>
      </c>
    </row>
    <row r="45" spans="1:15" x14ac:dyDescent="0.25">
      <c r="A45" s="28">
        <v>35</v>
      </c>
      <c r="B45" s="29" t="s">
        <v>83</v>
      </c>
      <c r="C45" s="29" t="s">
        <v>84</v>
      </c>
      <c r="D45" s="30" t="s">
        <v>17</v>
      </c>
      <c r="E45" s="31" t="s">
        <v>45</v>
      </c>
      <c r="F45" s="28" t="s">
        <v>37</v>
      </c>
      <c r="G45" s="32" t="s">
        <v>20</v>
      </c>
      <c r="H45" s="30"/>
      <c r="I45" s="30"/>
      <c r="J45" s="27">
        <v>59502.2</v>
      </c>
      <c r="K45" s="12">
        <v>1707.71</v>
      </c>
      <c r="L45" s="12">
        <v>3392.97</v>
      </c>
      <c r="M45" s="12">
        <v>1808.87</v>
      </c>
      <c r="N45" s="12">
        <v>25</v>
      </c>
      <c r="O45" s="12">
        <f t="shared" si="0"/>
        <v>52567.649999999994</v>
      </c>
    </row>
    <row r="46" spans="1:15" x14ac:dyDescent="0.25">
      <c r="A46" s="28">
        <v>36</v>
      </c>
      <c r="B46" s="29" t="s">
        <v>85</v>
      </c>
      <c r="C46" s="29" t="s">
        <v>86</v>
      </c>
      <c r="D46" s="30" t="s">
        <v>17</v>
      </c>
      <c r="E46" s="31" t="s">
        <v>45</v>
      </c>
      <c r="F46" s="28" t="s">
        <v>37</v>
      </c>
      <c r="G46" s="32" t="s">
        <v>20</v>
      </c>
      <c r="H46" s="30"/>
      <c r="I46" s="30"/>
      <c r="J46" s="27">
        <v>59502.2</v>
      </c>
      <c r="K46" s="12">
        <v>1707.71</v>
      </c>
      <c r="L46" s="12">
        <v>3392.97</v>
      </c>
      <c r="M46" s="12">
        <v>1808.87</v>
      </c>
      <c r="N46" s="12">
        <v>25</v>
      </c>
      <c r="O46" s="12">
        <f t="shared" si="0"/>
        <v>52567.649999999994</v>
      </c>
    </row>
    <row r="47" spans="1:15" x14ac:dyDescent="0.25">
      <c r="A47" s="28">
        <v>37</v>
      </c>
      <c r="B47" s="29" t="s">
        <v>87</v>
      </c>
      <c r="C47" s="29" t="s">
        <v>88</v>
      </c>
      <c r="D47" s="30" t="s">
        <v>17</v>
      </c>
      <c r="E47" s="31" t="s">
        <v>45</v>
      </c>
      <c r="F47" s="28" t="s">
        <v>37</v>
      </c>
      <c r="G47" s="32" t="s">
        <v>20</v>
      </c>
      <c r="H47" s="30"/>
      <c r="I47" s="30"/>
      <c r="J47" s="27">
        <v>59502.2</v>
      </c>
      <c r="K47" s="12">
        <v>1707.71</v>
      </c>
      <c r="L47" s="12">
        <v>3392.97</v>
      </c>
      <c r="M47" s="12">
        <v>1808.87</v>
      </c>
      <c r="N47" s="12">
        <v>25</v>
      </c>
      <c r="O47" s="12">
        <f t="shared" si="0"/>
        <v>52567.649999999994</v>
      </c>
    </row>
    <row r="48" spans="1:15" x14ac:dyDescent="0.25">
      <c r="A48" s="28">
        <v>38</v>
      </c>
      <c r="B48" s="33" t="s">
        <v>93</v>
      </c>
      <c r="C48" s="29" t="s">
        <v>94</v>
      </c>
      <c r="D48" s="30" t="s">
        <v>17</v>
      </c>
      <c r="E48" s="34" t="s">
        <v>40</v>
      </c>
      <c r="F48" s="28" t="s">
        <v>37</v>
      </c>
      <c r="G48" s="32" t="s">
        <v>20</v>
      </c>
      <c r="H48" s="30"/>
      <c r="I48" s="30"/>
      <c r="J48" s="27">
        <v>79827.740000000005</v>
      </c>
      <c r="K48" s="12">
        <v>2291.06</v>
      </c>
      <c r="L48" s="12">
        <v>6982.31</v>
      </c>
      <c r="M48" s="12">
        <v>2426.7600000000002</v>
      </c>
      <c r="N48" s="12">
        <v>1537.45</v>
      </c>
      <c r="O48" s="12">
        <f t="shared" si="0"/>
        <v>66590.160000000018</v>
      </c>
    </row>
    <row r="49" spans="1:15" x14ac:dyDescent="0.25">
      <c r="A49" s="28">
        <v>39</v>
      </c>
      <c r="B49" s="29" t="s">
        <v>95</v>
      </c>
      <c r="C49" s="29" t="s">
        <v>96</v>
      </c>
      <c r="D49" s="30" t="s">
        <v>17</v>
      </c>
      <c r="E49" s="31" t="s">
        <v>40</v>
      </c>
      <c r="F49" s="28" t="s">
        <v>37</v>
      </c>
      <c r="G49" s="32" t="s">
        <v>20</v>
      </c>
      <c r="H49" s="30"/>
      <c r="I49" s="30"/>
      <c r="J49" s="27">
        <v>69662.63</v>
      </c>
      <c r="K49" s="12">
        <v>1999.32</v>
      </c>
      <c r="L49" s="12">
        <v>5304.96</v>
      </c>
      <c r="M49" s="12">
        <v>2117.7399999999998</v>
      </c>
      <c r="N49" s="12">
        <v>25</v>
      </c>
      <c r="O49" s="12">
        <f t="shared" si="0"/>
        <v>60215.61</v>
      </c>
    </row>
    <row r="50" spans="1:15" ht="15" customHeight="1" x14ac:dyDescent="0.3">
      <c r="A50" s="28">
        <v>40</v>
      </c>
      <c r="B50" s="29" t="s">
        <v>97</v>
      </c>
      <c r="C50" s="29" t="s">
        <v>245</v>
      </c>
      <c r="D50" s="36" t="s">
        <v>17</v>
      </c>
      <c r="E50" s="28" t="s">
        <v>40</v>
      </c>
      <c r="F50" s="28" t="s">
        <v>37</v>
      </c>
      <c r="G50" s="32" t="s">
        <v>20</v>
      </c>
      <c r="H50" s="39"/>
      <c r="I50" s="42"/>
      <c r="J50" s="27">
        <v>69662.63</v>
      </c>
      <c r="K50" s="12">
        <v>1999.32</v>
      </c>
      <c r="L50" s="12">
        <v>5304.96</v>
      </c>
      <c r="M50" s="12">
        <v>2117.7399999999998</v>
      </c>
      <c r="N50" s="12">
        <v>25</v>
      </c>
      <c r="O50" s="12">
        <f t="shared" si="0"/>
        <v>60215.61</v>
      </c>
    </row>
    <row r="51" spans="1:15" ht="15" customHeight="1" x14ac:dyDescent="0.25">
      <c r="A51" s="28">
        <v>41</v>
      </c>
      <c r="B51" s="43" t="s">
        <v>309</v>
      </c>
      <c r="C51" s="29" t="s">
        <v>308</v>
      </c>
      <c r="D51" s="30" t="s">
        <v>17</v>
      </c>
      <c r="E51" s="44" t="s">
        <v>50</v>
      </c>
      <c r="F51" s="45" t="s">
        <v>37</v>
      </c>
      <c r="G51" s="32" t="s">
        <v>20</v>
      </c>
      <c r="H51" s="30"/>
      <c r="I51" s="30"/>
      <c r="J51" s="27">
        <v>21771.75</v>
      </c>
      <c r="K51" s="12">
        <v>624.85</v>
      </c>
      <c r="L51" s="12">
        <v>0</v>
      </c>
      <c r="M51" s="12">
        <v>661.86</v>
      </c>
      <c r="N51" s="12">
        <v>25</v>
      </c>
      <c r="O51" s="12">
        <f t="shared" si="0"/>
        <v>20460.04</v>
      </c>
    </row>
    <row r="52" spans="1:15" ht="15" customHeight="1" x14ac:dyDescent="0.25">
      <c r="A52" s="28">
        <v>42</v>
      </c>
      <c r="B52" s="29" t="s">
        <v>101</v>
      </c>
      <c r="C52" s="29" t="s">
        <v>102</v>
      </c>
      <c r="D52" s="30" t="s">
        <v>24</v>
      </c>
      <c r="E52" s="31" t="s">
        <v>240</v>
      </c>
      <c r="F52" s="28" t="s">
        <v>103</v>
      </c>
      <c r="G52" s="32" t="s">
        <v>20</v>
      </c>
      <c r="H52" s="30"/>
      <c r="I52" s="30"/>
      <c r="J52" s="27">
        <v>118653.55</v>
      </c>
      <c r="K52" s="12">
        <v>3405.36</v>
      </c>
      <c r="L52" s="12">
        <v>16493.22</v>
      </c>
      <c r="M52" s="12">
        <v>3607.07</v>
      </c>
      <c r="N52" s="12">
        <v>25</v>
      </c>
      <c r="O52" s="12">
        <f>+J52-K52-L52-M52-N52</f>
        <v>95122.9</v>
      </c>
    </row>
    <row r="53" spans="1:15" x14ac:dyDescent="0.25">
      <c r="A53" s="28">
        <v>43</v>
      </c>
      <c r="B53" s="29" t="s">
        <v>360</v>
      </c>
      <c r="C53" s="29" t="s">
        <v>361</v>
      </c>
      <c r="D53" s="30" t="s">
        <v>17</v>
      </c>
      <c r="E53" s="31" t="s">
        <v>65</v>
      </c>
      <c r="F53" s="28" t="s">
        <v>103</v>
      </c>
      <c r="G53" s="32" t="s">
        <v>20</v>
      </c>
      <c r="H53" s="30"/>
      <c r="I53" s="30"/>
      <c r="J53" s="27">
        <v>31500</v>
      </c>
      <c r="K53" s="12">
        <v>904.05</v>
      </c>
      <c r="L53" s="12">
        <v>0</v>
      </c>
      <c r="M53" s="12">
        <v>957.6</v>
      </c>
      <c r="N53" s="12">
        <v>25</v>
      </c>
      <c r="O53" s="12">
        <f t="shared" si="0"/>
        <v>29613.350000000002</v>
      </c>
    </row>
    <row r="54" spans="1:15" x14ac:dyDescent="0.25">
      <c r="A54" s="28">
        <v>44</v>
      </c>
      <c r="B54" s="29" t="s">
        <v>107</v>
      </c>
      <c r="C54" s="29" t="s">
        <v>108</v>
      </c>
      <c r="D54" s="30" t="s">
        <v>17</v>
      </c>
      <c r="E54" s="31" t="s">
        <v>109</v>
      </c>
      <c r="F54" s="28" t="s">
        <v>103</v>
      </c>
      <c r="G54" s="32" t="s">
        <v>20</v>
      </c>
      <c r="H54" s="30"/>
      <c r="I54" s="30"/>
      <c r="J54" s="27">
        <v>33460</v>
      </c>
      <c r="K54" s="12">
        <v>960.3</v>
      </c>
      <c r="L54" s="12">
        <v>0</v>
      </c>
      <c r="M54" s="12">
        <v>1017.18</v>
      </c>
      <c r="N54" s="12">
        <v>25</v>
      </c>
      <c r="O54" s="12">
        <f t="shared" ref="O54:O59" si="3">+J54-K54-L54-M54-N54</f>
        <v>31457.52</v>
      </c>
    </row>
    <row r="55" spans="1:15" x14ac:dyDescent="0.25">
      <c r="A55" s="28">
        <v>45</v>
      </c>
      <c r="B55" s="29" t="s">
        <v>299</v>
      </c>
      <c r="C55" s="29" t="s">
        <v>298</v>
      </c>
      <c r="D55" s="30" t="s">
        <v>24</v>
      </c>
      <c r="E55" s="31" t="s">
        <v>297</v>
      </c>
      <c r="F55" s="28" t="s">
        <v>103</v>
      </c>
      <c r="G55" s="32" t="s">
        <v>20</v>
      </c>
      <c r="H55" s="30"/>
      <c r="I55" s="30"/>
      <c r="J55" s="27">
        <v>16500</v>
      </c>
      <c r="K55" s="12">
        <v>473.55</v>
      </c>
      <c r="L55" s="12">
        <v>0</v>
      </c>
      <c r="M55" s="12">
        <v>501.6</v>
      </c>
      <c r="N55" s="12">
        <v>25</v>
      </c>
      <c r="O55" s="12">
        <f t="shared" si="3"/>
        <v>15499.85</v>
      </c>
    </row>
    <row r="56" spans="1:15" x14ac:dyDescent="0.25">
      <c r="A56" s="28">
        <v>46</v>
      </c>
      <c r="B56" s="29" t="s">
        <v>104</v>
      </c>
      <c r="C56" s="29" t="s">
        <v>105</v>
      </c>
      <c r="D56" s="30" t="s">
        <v>24</v>
      </c>
      <c r="E56" s="31" t="s">
        <v>106</v>
      </c>
      <c r="F56" s="28" t="s">
        <v>103</v>
      </c>
      <c r="G56" s="32" t="s">
        <v>20</v>
      </c>
      <c r="H56" s="30"/>
      <c r="I56" s="30"/>
      <c r="J56" s="27">
        <v>23793</v>
      </c>
      <c r="K56" s="12">
        <v>682.86</v>
      </c>
      <c r="L56" s="12">
        <v>0</v>
      </c>
      <c r="M56" s="12">
        <v>723.31</v>
      </c>
      <c r="N56" s="12">
        <v>25</v>
      </c>
      <c r="O56" s="12">
        <f t="shared" si="3"/>
        <v>22361.829999999998</v>
      </c>
    </row>
    <row r="57" spans="1:15" x14ac:dyDescent="0.25">
      <c r="A57" s="28">
        <v>47</v>
      </c>
      <c r="B57" s="29" t="s">
        <v>110</v>
      </c>
      <c r="C57" s="29" t="s">
        <v>111</v>
      </c>
      <c r="D57" s="30" t="s">
        <v>24</v>
      </c>
      <c r="E57" s="31" t="s">
        <v>112</v>
      </c>
      <c r="F57" s="28" t="s">
        <v>103</v>
      </c>
      <c r="G57" s="32" t="s">
        <v>20</v>
      </c>
      <c r="H57" s="30"/>
      <c r="I57" s="30"/>
      <c r="J57" s="27">
        <v>58000</v>
      </c>
      <c r="K57" s="12">
        <v>1664.6</v>
      </c>
      <c r="L57" s="12">
        <v>3110.29</v>
      </c>
      <c r="M57" s="12">
        <v>1763.2</v>
      </c>
      <c r="N57" s="12">
        <v>25</v>
      </c>
      <c r="O57" s="12">
        <f t="shared" si="3"/>
        <v>51436.91</v>
      </c>
    </row>
    <row r="58" spans="1:15" x14ac:dyDescent="0.25">
      <c r="A58" s="28">
        <v>48</v>
      </c>
      <c r="B58" s="29" t="s">
        <v>293</v>
      </c>
      <c r="C58" s="29" t="s">
        <v>292</v>
      </c>
      <c r="D58" s="30" t="s">
        <v>17</v>
      </c>
      <c r="E58" s="31" t="s">
        <v>25</v>
      </c>
      <c r="F58" s="28" t="s">
        <v>291</v>
      </c>
      <c r="G58" s="32" t="s">
        <v>20</v>
      </c>
      <c r="H58" s="30"/>
      <c r="I58" s="30"/>
      <c r="J58" s="27">
        <v>25000</v>
      </c>
      <c r="K58" s="12">
        <v>717.5</v>
      </c>
      <c r="L58" s="12">
        <v>0</v>
      </c>
      <c r="M58" s="12">
        <v>760</v>
      </c>
      <c r="N58" s="12">
        <v>25</v>
      </c>
      <c r="O58" s="12">
        <f t="shared" si="3"/>
        <v>23497.5</v>
      </c>
    </row>
    <row r="59" spans="1:15" x14ac:dyDescent="0.25">
      <c r="A59" s="28">
        <v>49</v>
      </c>
      <c r="B59" s="29" t="s">
        <v>98</v>
      </c>
      <c r="C59" s="29" t="s">
        <v>99</v>
      </c>
      <c r="D59" s="30" t="s">
        <v>24</v>
      </c>
      <c r="E59" s="31" t="s">
        <v>239</v>
      </c>
      <c r="F59" s="28" t="s">
        <v>100</v>
      </c>
      <c r="G59" s="32" t="s">
        <v>20</v>
      </c>
      <c r="H59" s="30"/>
      <c r="I59" s="30"/>
      <c r="J59" s="27">
        <v>35750</v>
      </c>
      <c r="K59" s="12">
        <v>1026.03</v>
      </c>
      <c r="L59" s="12">
        <v>0</v>
      </c>
      <c r="M59" s="12">
        <v>1086.8</v>
      </c>
      <c r="N59" s="12">
        <v>25</v>
      </c>
      <c r="O59" s="12">
        <f t="shared" si="3"/>
        <v>33612.17</v>
      </c>
    </row>
    <row r="60" spans="1:15" x14ac:dyDescent="0.25">
      <c r="A60" s="28">
        <v>50</v>
      </c>
      <c r="B60" s="29" t="s">
        <v>394</v>
      </c>
      <c r="C60" s="29" t="s">
        <v>393</v>
      </c>
      <c r="D60" s="30" t="s">
        <v>17</v>
      </c>
      <c r="E60" s="31" t="s">
        <v>25</v>
      </c>
      <c r="F60" s="28" t="s">
        <v>100</v>
      </c>
      <c r="G60" s="32" t="s">
        <v>20</v>
      </c>
      <c r="H60" s="30"/>
      <c r="I60" s="30"/>
      <c r="J60" s="27">
        <v>29786.01</v>
      </c>
      <c r="K60" s="12">
        <v>854.86</v>
      </c>
      <c r="L60" s="12">
        <v>0</v>
      </c>
      <c r="M60" s="12">
        <v>905.49</v>
      </c>
      <c r="N60" s="12">
        <v>25</v>
      </c>
      <c r="O60" s="12">
        <v>28000.659999999996</v>
      </c>
    </row>
    <row r="61" spans="1:15" x14ac:dyDescent="0.25">
      <c r="A61" s="28">
        <v>51</v>
      </c>
      <c r="B61" s="29" t="s">
        <v>365</v>
      </c>
      <c r="C61" s="29" t="s">
        <v>366</v>
      </c>
      <c r="D61" s="30" t="s">
        <v>17</v>
      </c>
      <c r="E61" s="31" t="s">
        <v>25</v>
      </c>
      <c r="F61" s="28" t="s">
        <v>100</v>
      </c>
      <c r="G61" s="32" t="s">
        <v>20</v>
      </c>
      <c r="H61" s="30"/>
      <c r="I61" s="30"/>
      <c r="J61" s="27">
        <v>25000</v>
      </c>
      <c r="K61" s="12">
        <v>717.5</v>
      </c>
      <c r="L61" s="12">
        <v>0</v>
      </c>
      <c r="M61" s="12">
        <v>760</v>
      </c>
      <c r="N61" s="12">
        <v>25</v>
      </c>
      <c r="O61" s="12">
        <f>+J61-K61-L61-M61-N61</f>
        <v>23497.5</v>
      </c>
    </row>
    <row r="62" spans="1:15" x14ac:dyDescent="0.25">
      <c r="A62" s="28">
        <v>52</v>
      </c>
      <c r="B62" s="29" t="s">
        <v>290</v>
      </c>
      <c r="C62" s="29" t="s">
        <v>289</v>
      </c>
      <c r="D62" s="30" t="s">
        <v>17</v>
      </c>
      <c r="E62" s="31" t="s">
        <v>65</v>
      </c>
      <c r="F62" s="28" t="s">
        <v>357</v>
      </c>
      <c r="G62" s="32" t="s">
        <v>20</v>
      </c>
      <c r="H62" s="30"/>
      <c r="I62" s="30"/>
      <c r="J62" s="27">
        <v>21771.75</v>
      </c>
      <c r="K62" s="12">
        <v>624.85</v>
      </c>
      <c r="L62" s="12">
        <v>0</v>
      </c>
      <c r="M62" s="12">
        <v>661.86</v>
      </c>
      <c r="N62" s="12">
        <v>25</v>
      </c>
      <c r="O62" s="12">
        <f t="shared" si="0"/>
        <v>20460.04</v>
      </c>
    </row>
    <row r="63" spans="1:15" x14ac:dyDescent="0.25">
      <c r="A63" s="28">
        <v>53</v>
      </c>
      <c r="B63" s="29" t="s">
        <v>119</v>
      </c>
      <c r="C63" s="29" t="s">
        <v>120</v>
      </c>
      <c r="D63" s="30" t="s">
        <v>17</v>
      </c>
      <c r="E63" s="31" t="s">
        <v>65</v>
      </c>
      <c r="F63" s="28" t="s">
        <v>121</v>
      </c>
      <c r="G63" s="32" t="s">
        <v>20</v>
      </c>
      <c r="H63" s="30"/>
      <c r="I63" s="30"/>
      <c r="J63" s="27">
        <v>22965.08</v>
      </c>
      <c r="K63" s="12">
        <v>659.1</v>
      </c>
      <c r="L63" s="12">
        <v>0</v>
      </c>
      <c r="M63" s="12">
        <v>698.14</v>
      </c>
      <c r="N63" s="12">
        <v>25</v>
      </c>
      <c r="O63" s="12">
        <f t="shared" si="0"/>
        <v>21582.840000000004</v>
      </c>
    </row>
    <row r="64" spans="1:15" x14ac:dyDescent="0.25">
      <c r="A64" s="28">
        <v>54</v>
      </c>
      <c r="B64" s="29" t="s">
        <v>122</v>
      </c>
      <c r="C64" s="29" t="s">
        <v>123</v>
      </c>
      <c r="D64" s="30" t="s">
        <v>24</v>
      </c>
      <c r="E64" s="31" t="s">
        <v>124</v>
      </c>
      <c r="F64" s="28" t="s">
        <v>121</v>
      </c>
      <c r="G64" s="32" t="s">
        <v>20</v>
      </c>
      <c r="H64" s="30"/>
      <c r="I64" s="30"/>
      <c r="J64" s="27">
        <v>38000</v>
      </c>
      <c r="K64" s="12">
        <v>1090.5999999999999</v>
      </c>
      <c r="L64" s="12">
        <v>160.38</v>
      </c>
      <c r="M64" s="12">
        <v>1155.2</v>
      </c>
      <c r="N64" s="12">
        <v>25</v>
      </c>
      <c r="O64" s="12">
        <f t="shared" si="0"/>
        <v>35568.820000000007</v>
      </c>
    </row>
    <row r="65" spans="1:21" x14ac:dyDescent="0.25">
      <c r="A65" s="28">
        <v>55</v>
      </c>
      <c r="B65" s="29" t="s">
        <v>125</v>
      </c>
      <c r="C65" s="29" t="s">
        <v>126</v>
      </c>
      <c r="D65" s="30" t="s">
        <v>17</v>
      </c>
      <c r="E65" s="31" t="s">
        <v>124</v>
      </c>
      <c r="F65" s="28" t="s">
        <v>121</v>
      </c>
      <c r="G65" s="32" t="s">
        <v>20</v>
      </c>
      <c r="H65" s="30"/>
      <c r="I65" s="30"/>
      <c r="J65" s="27">
        <v>38000</v>
      </c>
      <c r="K65" s="12">
        <v>1090.5999999999999</v>
      </c>
      <c r="L65" s="12">
        <v>160.38</v>
      </c>
      <c r="M65" s="12">
        <v>1155.2</v>
      </c>
      <c r="N65" s="12">
        <v>125</v>
      </c>
      <c r="O65" s="12">
        <f t="shared" si="0"/>
        <v>35468.820000000007</v>
      </c>
    </row>
    <row r="66" spans="1:21" x14ac:dyDescent="0.25">
      <c r="A66" s="28">
        <v>56</v>
      </c>
      <c r="B66" s="29" t="s">
        <v>127</v>
      </c>
      <c r="C66" s="29" t="s">
        <v>128</v>
      </c>
      <c r="D66" s="30" t="s">
        <v>24</v>
      </c>
      <c r="E66" s="31" t="s">
        <v>242</v>
      </c>
      <c r="F66" s="28" t="s">
        <v>121</v>
      </c>
      <c r="G66" s="32" t="s">
        <v>20</v>
      </c>
      <c r="H66" s="30"/>
      <c r="I66" s="30"/>
      <c r="J66" s="27">
        <v>29505</v>
      </c>
      <c r="K66" s="12">
        <v>846.79</v>
      </c>
      <c r="L66" s="12">
        <v>0</v>
      </c>
      <c r="M66" s="12">
        <v>896.95</v>
      </c>
      <c r="N66" s="12">
        <v>25</v>
      </c>
      <c r="O66" s="12">
        <f t="shared" si="0"/>
        <v>27736.26</v>
      </c>
    </row>
    <row r="67" spans="1:21" x14ac:dyDescent="0.25">
      <c r="A67" s="28">
        <v>57</v>
      </c>
      <c r="B67" s="29" t="s">
        <v>296</v>
      </c>
      <c r="C67" s="29" t="s">
        <v>295</v>
      </c>
      <c r="D67" s="30" t="s">
        <v>17</v>
      </c>
      <c r="E67" s="31" t="s">
        <v>25</v>
      </c>
      <c r="F67" s="28" t="s">
        <v>294</v>
      </c>
      <c r="G67" s="32" t="s">
        <v>20</v>
      </c>
      <c r="H67" s="30"/>
      <c r="I67" s="30"/>
      <c r="J67" s="27">
        <v>25000</v>
      </c>
      <c r="K67" s="12">
        <v>717.5</v>
      </c>
      <c r="L67" s="12">
        <v>0</v>
      </c>
      <c r="M67" s="12">
        <v>760</v>
      </c>
      <c r="N67" s="12">
        <v>25</v>
      </c>
      <c r="O67" s="12">
        <f>+J67-K67-L67-M67-N67</f>
        <v>23497.5</v>
      </c>
    </row>
    <row r="68" spans="1:21" x14ac:dyDescent="0.25">
      <c r="A68" s="28">
        <v>58</v>
      </c>
      <c r="B68" s="29" t="s">
        <v>26</v>
      </c>
      <c r="C68" s="29" t="s">
        <v>27</v>
      </c>
      <c r="D68" s="30" t="s">
        <v>24</v>
      </c>
      <c r="E68" s="31" t="s">
        <v>28</v>
      </c>
      <c r="F68" s="28" t="s">
        <v>29</v>
      </c>
      <c r="G68" s="32" t="s">
        <v>20</v>
      </c>
      <c r="H68" s="30"/>
      <c r="I68" s="30"/>
      <c r="J68" s="27">
        <v>58000</v>
      </c>
      <c r="K68" s="12">
        <v>1664.6</v>
      </c>
      <c r="L68" s="12">
        <v>3110.29</v>
      </c>
      <c r="M68" s="12">
        <v>1763.2</v>
      </c>
      <c r="N68" s="12">
        <v>25</v>
      </c>
      <c r="O68" s="12">
        <f t="shared" si="0"/>
        <v>51436.91</v>
      </c>
    </row>
    <row r="69" spans="1:21" x14ac:dyDescent="0.25">
      <c r="A69" s="28">
        <v>59</v>
      </c>
      <c r="B69" s="29" t="s">
        <v>413</v>
      </c>
      <c r="C69" s="29" t="s">
        <v>399</v>
      </c>
      <c r="D69" s="30" t="s">
        <v>17</v>
      </c>
      <c r="E69" s="31" t="s">
        <v>50</v>
      </c>
      <c r="F69" s="28" t="s">
        <v>167</v>
      </c>
      <c r="G69" s="32" t="s">
        <v>20</v>
      </c>
      <c r="H69" s="30"/>
      <c r="I69" s="30"/>
      <c r="J69" s="27">
        <v>21771.75</v>
      </c>
      <c r="K69" s="12">
        <v>624.85</v>
      </c>
      <c r="L69" s="12">
        <v>0</v>
      </c>
      <c r="M69" s="12">
        <v>661.86</v>
      </c>
      <c r="N69" s="12">
        <v>25</v>
      </c>
      <c r="O69" s="12">
        <f t="shared" ref="O69" si="4">+J69-K69-L69-M69-N69</f>
        <v>20460.04</v>
      </c>
    </row>
    <row r="70" spans="1:21" x14ac:dyDescent="0.25">
      <c r="A70" s="28">
        <v>60</v>
      </c>
      <c r="B70" s="29" t="s">
        <v>386</v>
      </c>
      <c r="C70" s="29" t="s">
        <v>387</v>
      </c>
      <c r="D70" s="30" t="s">
        <v>17</v>
      </c>
      <c r="E70" s="31" t="s">
        <v>282</v>
      </c>
      <c r="F70" s="28" t="s">
        <v>167</v>
      </c>
      <c r="G70" s="32" t="s">
        <v>20</v>
      </c>
      <c r="H70" s="30"/>
      <c r="I70" s="30"/>
      <c r="J70" s="27">
        <v>21858.65</v>
      </c>
      <c r="K70" s="12">
        <v>627.34</v>
      </c>
      <c r="L70" s="12">
        <v>0</v>
      </c>
      <c r="M70" s="12">
        <v>664.5</v>
      </c>
      <c r="N70" s="12">
        <v>25</v>
      </c>
      <c r="O70" s="12">
        <v>20541.810000000001</v>
      </c>
    </row>
    <row r="71" spans="1:21" x14ac:dyDescent="0.25">
      <c r="A71" s="28">
        <v>61</v>
      </c>
      <c r="B71" s="29" t="s">
        <v>421</v>
      </c>
      <c r="C71" s="29" t="s">
        <v>422</v>
      </c>
      <c r="D71" s="30" t="s">
        <v>17</v>
      </c>
      <c r="E71" s="31" t="s">
        <v>423</v>
      </c>
      <c r="F71" s="28" t="s">
        <v>167</v>
      </c>
      <c r="G71" s="32" t="s">
        <v>20</v>
      </c>
      <c r="H71" s="30"/>
      <c r="I71" s="30"/>
      <c r="J71" s="27">
        <v>21858.65</v>
      </c>
      <c r="K71" s="12">
        <v>627.34</v>
      </c>
      <c r="L71" s="12">
        <v>0</v>
      </c>
      <c r="M71" s="12">
        <v>664.5</v>
      </c>
      <c r="N71" s="12">
        <v>25</v>
      </c>
      <c r="O71" s="12">
        <v>20541.810000000001</v>
      </c>
    </row>
    <row r="72" spans="1:21" x14ac:dyDescent="0.25">
      <c r="A72" s="28">
        <v>62</v>
      </c>
      <c r="B72" s="33" t="s">
        <v>164</v>
      </c>
      <c r="C72" s="29" t="s">
        <v>165</v>
      </c>
      <c r="D72" s="30" t="s">
        <v>17</v>
      </c>
      <c r="E72" s="34" t="s">
        <v>166</v>
      </c>
      <c r="F72" s="28" t="s">
        <v>167</v>
      </c>
      <c r="G72" s="32" t="s">
        <v>20</v>
      </c>
      <c r="H72" s="30"/>
      <c r="I72" s="30"/>
      <c r="J72" s="27">
        <v>21771.75</v>
      </c>
      <c r="K72" s="12">
        <v>624.85</v>
      </c>
      <c r="L72" s="12">
        <v>0</v>
      </c>
      <c r="M72" s="12">
        <v>661.86</v>
      </c>
      <c r="N72" s="12">
        <v>25</v>
      </c>
      <c r="O72" s="12">
        <f t="shared" si="0"/>
        <v>20460.04</v>
      </c>
    </row>
    <row r="73" spans="1:21" ht="15" customHeight="1" x14ac:dyDescent="0.3">
      <c r="A73" s="28">
        <v>63</v>
      </c>
      <c r="B73" s="29" t="s">
        <v>287</v>
      </c>
      <c r="C73" s="29" t="s">
        <v>286</v>
      </c>
      <c r="D73" s="36" t="s">
        <v>17</v>
      </c>
      <c r="E73" s="28" t="s">
        <v>285</v>
      </c>
      <c r="F73" s="28" t="s">
        <v>167</v>
      </c>
      <c r="G73" s="32" t="s">
        <v>20</v>
      </c>
      <c r="H73" s="39"/>
      <c r="I73" s="39"/>
      <c r="J73" s="27">
        <v>21858.65</v>
      </c>
      <c r="K73" s="12">
        <v>627.34</v>
      </c>
      <c r="L73" s="12">
        <v>0</v>
      </c>
      <c r="M73" s="12">
        <v>664.5</v>
      </c>
      <c r="N73" s="12">
        <v>25</v>
      </c>
      <c r="O73" s="12">
        <f t="shared" si="0"/>
        <v>20541.810000000001</v>
      </c>
    </row>
    <row r="74" spans="1:21" ht="15" customHeight="1" x14ac:dyDescent="0.3">
      <c r="A74" s="28">
        <v>64</v>
      </c>
      <c r="B74" s="29" t="s">
        <v>284</v>
      </c>
      <c r="C74" s="29" t="s">
        <v>283</v>
      </c>
      <c r="D74" s="36" t="s">
        <v>17</v>
      </c>
      <c r="E74" s="28" t="s">
        <v>282</v>
      </c>
      <c r="F74" s="28" t="s">
        <v>167</v>
      </c>
      <c r="G74" s="32" t="s">
        <v>20</v>
      </c>
      <c r="H74" s="39"/>
      <c r="I74" s="39"/>
      <c r="J74" s="27">
        <v>21771.75</v>
      </c>
      <c r="K74" s="12">
        <v>624.85</v>
      </c>
      <c r="L74" s="12">
        <v>0</v>
      </c>
      <c r="M74" s="12">
        <v>661.86</v>
      </c>
      <c r="N74" s="12">
        <v>25</v>
      </c>
      <c r="O74" s="12">
        <f t="shared" si="0"/>
        <v>20460.04</v>
      </c>
    </row>
    <row r="75" spans="1:21" ht="15" customHeight="1" x14ac:dyDescent="0.3">
      <c r="A75" s="28">
        <v>65</v>
      </c>
      <c r="B75" s="29" t="s">
        <v>168</v>
      </c>
      <c r="C75" s="29" t="s">
        <v>169</v>
      </c>
      <c r="D75" s="36" t="s">
        <v>24</v>
      </c>
      <c r="E75" s="28" t="s">
        <v>241</v>
      </c>
      <c r="F75" s="28" t="s">
        <v>167</v>
      </c>
      <c r="G75" s="32" t="s">
        <v>20</v>
      </c>
      <c r="H75" s="39"/>
      <c r="I75" s="39"/>
      <c r="J75" s="27">
        <v>21858.65</v>
      </c>
      <c r="K75" s="12">
        <v>627.34</v>
      </c>
      <c r="L75" s="12">
        <v>0</v>
      </c>
      <c r="M75" s="12">
        <v>664.5</v>
      </c>
      <c r="N75" s="12">
        <v>25</v>
      </c>
      <c r="O75" s="12">
        <f t="shared" si="0"/>
        <v>20541.810000000001</v>
      </c>
    </row>
    <row r="76" spans="1:21" ht="15" customHeight="1" x14ac:dyDescent="0.3">
      <c r="A76" s="28">
        <v>66</v>
      </c>
      <c r="B76" s="29" t="s">
        <v>271</v>
      </c>
      <c r="C76" s="29" t="s">
        <v>272</v>
      </c>
      <c r="D76" s="36" t="s">
        <v>17</v>
      </c>
      <c r="E76" s="28" t="s">
        <v>273</v>
      </c>
      <c r="F76" s="28" t="s">
        <v>167</v>
      </c>
      <c r="G76" s="32" t="s">
        <v>20</v>
      </c>
      <c r="H76" s="39"/>
      <c r="I76" s="39"/>
      <c r="J76" s="27">
        <v>21771.75</v>
      </c>
      <c r="K76" s="12">
        <v>624.85</v>
      </c>
      <c r="L76" s="12">
        <v>0</v>
      </c>
      <c r="M76" s="12">
        <v>661.86</v>
      </c>
      <c r="N76" s="12">
        <v>25</v>
      </c>
      <c r="O76" s="12">
        <f t="shared" si="0"/>
        <v>20460.04</v>
      </c>
    </row>
    <row r="77" spans="1:21" ht="15" customHeight="1" x14ac:dyDescent="0.3">
      <c r="A77" s="28">
        <v>67</v>
      </c>
      <c r="B77" s="29" t="s">
        <v>367</v>
      </c>
      <c r="C77" s="29" t="s">
        <v>368</v>
      </c>
      <c r="D77" s="36" t="s">
        <v>24</v>
      </c>
      <c r="E77" s="28" t="s">
        <v>277</v>
      </c>
      <c r="F77" s="28" t="s">
        <v>167</v>
      </c>
      <c r="G77" s="32" t="s">
        <v>20</v>
      </c>
      <c r="H77" s="39"/>
      <c r="I77" s="39"/>
      <c r="J77" s="27">
        <v>21771.75</v>
      </c>
      <c r="K77" s="12">
        <v>624.85</v>
      </c>
      <c r="L77" s="12">
        <v>0</v>
      </c>
      <c r="M77" s="12">
        <v>661.86</v>
      </c>
      <c r="N77" s="12">
        <v>25</v>
      </c>
      <c r="O77" s="12">
        <f t="shared" si="0"/>
        <v>20460.04</v>
      </c>
    </row>
    <row r="78" spans="1:21" ht="15" customHeight="1" x14ac:dyDescent="0.3">
      <c r="A78" s="28">
        <v>68</v>
      </c>
      <c r="B78" s="29" t="s">
        <v>395</v>
      </c>
      <c r="C78" s="29" t="s">
        <v>400</v>
      </c>
      <c r="D78" s="46" t="s">
        <v>17</v>
      </c>
      <c r="E78" s="28" t="s">
        <v>277</v>
      </c>
      <c r="F78" s="28" t="s">
        <v>167</v>
      </c>
      <c r="G78" s="32" t="s">
        <v>20</v>
      </c>
      <c r="H78" s="40"/>
      <c r="I78" s="28"/>
      <c r="J78" s="27">
        <v>21771.75</v>
      </c>
      <c r="K78" s="12">
        <v>624.85</v>
      </c>
      <c r="L78" s="12">
        <v>0</v>
      </c>
      <c r="M78" s="12">
        <v>661.86</v>
      </c>
      <c r="N78" s="12">
        <v>25</v>
      </c>
      <c r="O78" s="12">
        <f t="shared" ref="O78" si="5">+J78-K78-L78-M78-N78</f>
        <v>20460.04</v>
      </c>
      <c r="P78" s="20"/>
      <c r="Q78" s="23"/>
      <c r="R78" s="25"/>
      <c r="S78" s="18"/>
      <c r="T78" s="23"/>
      <c r="U78" s="26"/>
    </row>
    <row r="79" spans="1:21" ht="15" customHeight="1" x14ac:dyDescent="0.25">
      <c r="A79" s="28">
        <v>69</v>
      </c>
      <c r="B79" s="29" t="s">
        <v>281</v>
      </c>
      <c r="C79" s="29" t="s">
        <v>280</v>
      </c>
      <c r="D79" s="30" t="s">
        <v>17</v>
      </c>
      <c r="E79" s="31" t="s">
        <v>241</v>
      </c>
      <c r="F79" s="28" t="s">
        <v>167</v>
      </c>
      <c r="G79" s="32" t="s">
        <v>20</v>
      </c>
      <c r="H79" s="30"/>
      <c r="I79" s="30"/>
      <c r="J79" s="27">
        <v>21771.75</v>
      </c>
      <c r="K79" s="12">
        <v>624.85</v>
      </c>
      <c r="L79" s="12">
        <v>0</v>
      </c>
      <c r="M79" s="12">
        <v>661.86</v>
      </c>
      <c r="N79" s="12">
        <v>25</v>
      </c>
      <c r="O79" s="12">
        <f>+J79-K79-L79-M79-N79</f>
        <v>20460.04</v>
      </c>
      <c r="P79" s="20"/>
      <c r="Q79" s="23"/>
      <c r="R79" s="25"/>
      <c r="S79" s="18"/>
      <c r="T79" s="23"/>
      <c r="U79" s="26"/>
    </row>
    <row r="80" spans="1:21" ht="15" customHeight="1" x14ac:dyDescent="0.3">
      <c r="A80" s="28">
        <v>70</v>
      </c>
      <c r="B80" s="29" t="s">
        <v>369</v>
      </c>
      <c r="C80" s="29" t="s">
        <v>370</v>
      </c>
      <c r="D80" s="36" t="s">
        <v>17</v>
      </c>
      <c r="E80" s="28" t="s">
        <v>277</v>
      </c>
      <c r="F80" s="28" t="s">
        <v>167</v>
      </c>
      <c r="G80" s="32" t="s">
        <v>20</v>
      </c>
      <c r="H80" s="39"/>
      <c r="I80" s="39"/>
      <c r="J80" s="27">
        <v>21771.75</v>
      </c>
      <c r="K80" s="12">
        <v>624.85</v>
      </c>
      <c r="L80" s="12">
        <v>0</v>
      </c>
      <c r="M80" s="12">
        <v>661.86</v>
      </c>
      <c r="N80" s="12">
        <v>25</v>
      </c>
      <c r="O80" s="12">
        <f t="shared" si="0"/>
        <v>20460.04</v>
      </c>
    </row>
    <row r="81" spans="1:21" ht="15" customHeight="1" x14ac:dyDescent="0.3">
      <c r="A81" s="28">
        <v>71</v>
      </c>
      <c r="B81" s="29" t="s">
        <v>371</v>
      </c>
      <c r="C81" s="29" t="s">
        <v>372</v>
      </c>
      <c r="D81" s="36" t="s">
        <v>17</v>
      </c>
      <c r="E81" s="28" t="s">
        <v>277</v>
      </c>
      <c r="F81" s="28" t="s">
        <v>167</v>
      </c>
      <c r="G81" s="32" t="s">
        <v>20</v>
      </c>
      <c r="H81" s="39"/>
      <c r="I81" s="39"/>
      <c r="J81" s="27">
        <v>21771.75</v>
      </c>
      <c r="K81" s="12">
        <v>624.85</v>
      </c>
      <c r="L81" s="12">
        <v>0</v>
      </c>
      <c r="M81" s="12">
        <v>661.86</v>
      </c>
      <c r="N81" s="12">
        <v>25</v>
      </c>
      <c r="O81" s="12">
        <f t="shared" si="0"/>
        <v>20460.04</v>
      </c>
    </row>
    <row r="82" spans="1:21" ht="15" customHeight="1" x14ac:dyDescent="0.3">
      <c r="A82" s="28">
        <v>72</v>
      </c>
      <c r="B82" s="29" t="s">
        <v>390</v>
      </c>
      <c r="C82" s="29" t="s">
        <v>391</v>
      </c>
      <c r="D82" s="36" t="s">
        <v>17</v>
      </c>
      <c r="E82" s="28" t="s">
        <v>392</v>
      </c>
      <c r="F82" s="28" t="s">
        <v>167</v>
      </c>
      <c r="G82" s="32" t="s">
        <v>20</v>
      </c>
      <c r="H82" s="39"/>
      <c r="I82" s="39"/>
      <c r="J82" s="27">
        <v>21858.65</v>
      </c>
      <c r="K82" s="12">
        <v>627.34</v>
      </c>
      <c r="L82" s="12"/>
      <c r="M82" s="12">
        <v>664.5</v>
      </c>
      <c r="N82" s="12">
        <v>25</v>
      </c>
      <c r="O82" s="12">
        <f>J82-K82-M82-N82</f>
        <v>20541.810000000001</v>
      </c>
    </row>
    <row r="83" spans="1:21" ht="15" customHeight="1" x14ac:dyDescent="0.25">
      <c r="A83" s="28">
        <v>73</v>
      </c>
      <c r="B83" s="35" t="s">
        <v>116</v>
      </c>
      <c r="C83" s="35" t="s">
        <v>117</v>
      </c>
      <c r="D83" s="36" t="s">
        <v>24</v>
      </c>
      <c r="E83" s="37" t="s">
        <v>118</v>
      </c>
      <c r="F83" s="37" t="s">
        <v>113</v>
      </c>
      <c r="G83" s="32" t="s">
        <v>20</v>
      </c>
      <c r="H83" s="38"/>
      <c r="I83" s="38"/>
      <c r="J83" s="27">
        <v>58000</v>
      </c>
      <c r="K83" s="12">
        <v>1664.6</v>
      </c>
      <c r="L83" s="12">
        <v>2529.35</v>
      </c>
      <c r="M83" s="12">
        <v>1763.2</v>
      </c>
      <c r="N83" s="12">
        <v>3049.9</v>
      </c>
      <c r="O83" s="12">
        <f>+J83-K83-L83-M83-N83</f>
        <v>48992.950000000004</v>
      </c>
    </row>
    <row r="84" spans="1:21" ht="15" customHeight="1" x14ac:dyDescent="0.3">
      <c r="A84" s="28">
        <v>74</v>
      </c>
      <c r="B84" s="29" t="s">
        <v>275</v>
      </c>
      <c r="C84" s="29" t="s">
        <v>274</v>
      </c>
      <c r="D84" s="36" t="s">
        <v>17</v>
      </c>
      <c r="E84" s="28" t="s">
        <v>276</v>
      </c>
      <c r="F84" s="28" t="s">
        <v>113</v>
      </c>
      <c r="G84" s="32" t="s">
        <v>20</v>
      </c>
      <c r="H84" s="39"/>
      <c r="I84" s="39"/>
      <c r="J84" s="27">
        <v>21771.75</v>
      </c>
      <c r="K84" s="12">
        <v>624.85</v>
      </c>
      <c r="L84" s="12">
        <v>0</v>
      </c>
      <c r="M84" s="12">
        <v>661.86</v>
      </c>
      <c r="N84" s="12">
        <v>25</v>
      </c>
      <c r="O84" s="12">
        <f>+J84-K84-L84-M84-N84</f>
        <v>20460.04</v>
      </c>
    </row>
    <row r="85" spans="1:21" ht="15" customHeight="1" x14ac:dyDescent="0.25">
      <c r="A85" s="28">
        <v>75</v>
      </c>
      <c r="B85" s="35" t="s">
        <v>114</v>
      </c>
      <c r="C85" s="35" t="s">
        <v>115</v>
      </c>
      <c r="D85" s="36" t="s">
        <v>17</v>
      </c>
      <c r="E85" s="37" t="s">
        <v>25</v>
      </c>
      <c r="F85" s="37" t="s">
        <v>113</v>
      </c>
      <c r="G85" s="32" t="s">
        <v>20</v>
      </c>
      <c r="H85" s="38"/>
      <c r="I85" s="38"/>
      <c r="J85" s="27">
        <v>26250</v>
      </c>
      <c r="K85" s="12">
        <v>753.38</v>
      </c>
      <c r="L85" s="12">
        <v>0</v>
      </c>
      <c r="M85" s="12">
        <v>798</v>
      </c>
      <c r="N85" s="12">
        <v>25</v>
      </c>
      <c r="O85" s="12">
        <f t="shared" ref="O85:O147" si="6">+J85-K85-L85-M85-N85</f>
        <v>24673.62</v>
      </c>
    </row>
    <row r="86" spans="1:21" ht="15" customHeight="1" x14ac:dyDescent="0.25">
      <c r="A86" s="28">
        <v>76</v>
      </c>
      <c r="B86" s="29" t="s">
        <v>336</v>
      </c>
      <c r="C86" s="29" t="s">
        <v>335</v>
      </c>
      <c r="D86" s="30" t="s">
        <v>24</v>
      </c>
      <c r="E86" s="31" t="s">
        <v>334</v>
      </c>
      <c r="F86" s="28" t="s">
        <v>173</v>
      </c>
      <c r="G86" s="32" t="s">
        <v>20</v>
      </c>
      <c r="H86" s="30"/>
      <c r="I86" s="30"/>
      <c r="J86" s="27">
        <v>58000</v>
      </c>
      <c r="K86" s="12">
        <v>1664.6</v>
      </c>
      <c r="L86" s="12">
        <v>2757.65</v>
      </c>
      <c r="M86" s="12">
        <v>1763.2</v>
      </c>
      <c r="N86" s="12">
        <v>25</v>
      </c>
      <c r="O86" s="12">
        <f>+J86-K86-L86-M86-N86</f>
        <v>51789.55</v>
      </c>
    </row>
    <row r="87" spans="1:21" ht="15" customHeight="1" x14ac:dyDescent="0.25">
      <c r="A87" s="28">
        <v>77</v>
      </c>
      <c r="B87" s="35" t="s">
        <v>338</v>
      </c>
      <c r="C87" s="35" t="s">
        <v>337</v>
      </c>
      <c r="D87" s="36" t="s">
        <v>24</v>
      </c>
      <c r="E87" s="37" t="s">
        <v>170</v>
      </c>
      <c r="F87" s="28" t="s">
        <v>173</v>
      </c>
      <c r="G87" s="32" t="s">
        <v>20</v>
      </c>
      <c r="H87" s="38"/>
      <c r="I87" s="38"/>
      <c r="J87" s="27">
        <v>23843.98</v>
      </c>
      <c r="K87" s="12">
        <v>684.32</v>
      </c>
      <c r="L87" s="12">
        <v>0</v>
      </c>
      <c r="M87" s="12">
        <v>724.86</v>
      </c>
      <c r="N87" s="12">
        <v>25</v>
      </c>
      <c r="O87" s="12">
        <f t="shared" si="6"/>
        <v>22409.8</v>
      </c>
    </row>
    <row r="88" spans="1:21" x14ac:dyDescent="0.25">
      <c r="A88" s="28">
        <v>78</v>
      </c>
      <c r="B88" s="29" t="s">
        <v>171</v>
      </c>
      <c r="C88" s="29" t="s">
        <v>172</v>
      </c>
      <c r="D88" s="30" t="s">
        <v>24</v>
      </c>
      <c r="E88" s="31" t="s">
        <v>170</v>
      </c>
      <c r="F88" s="28" t="s">
        <v>173</v>
      </c>
      <c r="G88" s="32" t="s">
        <v>20</v>
      </c>
      <c r="H88" s="30"/>
      <c r="I88" s="30"/>
      <c r="J88" s="27">
        <v>23843.98</v>
      </c>
      <c r="K88" s="12">
        <v>684.32</v>
      </c>
      <c r="L88" s="12">
        <v>0</v>
      </c>
      <c r="M88" s="12">
        <v>724.86</v>
      </c>
      <c r="N88" s="12">
        <v>25</v>
      </c>
      <c r="O88" s="12">
        <f t="shared" si="6"/>
        <v>22409.8</v>
      </c>
    </row>
    <row r="89" spans="1:21" x14ac:dyDescent="0.25">
      <c r="A89" s="28">
        <v>79</v>
      </c>
      <c r="B89" s="29" t="s">
        <v>174</v>
      </c>
      <c r="C89" s="29" t="s">
        <v>175</v>
      </c>
      <c r="D89" s="30" t="s">
        <v>24</v>
      </c>
      <c r="E89" s="31" t="s">
        <v>170</v>
      </c>
      <c r="F89" s="28" t="s">
        <v>173</v>
      </c>
      <c r="G89" s="32" t="s">
        <v>20</v>
      </c>
      <c r="H89" s="30"/>
      <c r="I89" s="30"/>
      <c r="J89" s="27">
        <v>23843.98</v>
      </c>
      <c r="K89" s="12">
        <v>684.32</v>
      </c>
      <c r="L89" s="12">
        <v>0</v>
      </c>
      <c r="M89" s="12">
        <v>724.86</v>
      </c>
      <c r="N89" s="12">
        <v>25</v>
      </c>
      <c r="O89" s="12">
        <f t="shared" si="6"/>
        <v>22409.8</v>
      </c>
    </row>
    <row r="90" spans="1:21" x14ac:dyDescent="0.25">
      <c r="A90" s="28">
        <v>80</v>
      </c>
      <c r="B90" s="29" t="s">
        <v>176</v>
      </c>
      <c r="C90" s="29" t="s">
        <v>177</v>
      </c>
      <c r="D90" s="30" t="s">
        <v>24</v>
      </c>
      <c r="E90" s="31" t="s">
        <v>170</v>
      </c>
      <c r="F90" s="28" t="s">
        <v>173</v>
      </c>
      <c r="G90" s="32" t="s">
        <v>20</v>
      </c>
      <c r="H90" s="30"/>
      <c r="I90" s="30"/>
      <c r="J90" s="27">
        <v>27308.98</v>
      </c>
      <c r="K90" s="12">
        <v>783.77</v>
      </c>
      <c r="L90" s="12">
        <v>0</v>
      </c>
      <c r="M90" s="12">
        <v>830.19</v>
      </c>
      <c r="N90" s="12">
        <v>25</v>
      </c>
      <c r="O90" s="12">
        <f t="shared" si="6"/>
        <v>25670.02</v>
      </c>
    </row>
    <row r="91" spans="1:21" x14ac:dyDescent="0.25">
      <c r="A91" s="28">
        <v>81</v>
      </c>
      <c r="B91" s="29" t="s">
        <v>178</v>
      </c>
      <c r="C91" s="29" t="s">
        <v>179</v>
      </c>
      <c r="D91" s="30" t="s">
        <v>24</v>
      </c>
      <c r="E91" s="31" t="s">
        <v>180</v>
      </c>
      <c r="F91" s="28" t="s">
        <v>173</v>
      </c>
      <c r="G91" s="32" t="s">
        <v>20</v>
      </c>
      <c r="H91" s="30"/>
      <c r="I91" s="30"/>
      <c r="J91" s="27">
        <v>31064.25</v>
      </c>
      <c r="K91" s="12">
        <v>891.54</v>
      </c>
      <c r="L91" s="12">
        <v>0</v>
      </c>
      <c r="M91" s="12">
        <v>944.35</v>
      </c>
      <c r="N91" s="12">
        <v>25</v>
      </c>
      <c r="O91" s="12">
        <f t="shared" si="6"/>
        <v>29203.360000000001</v>
      </c>
    </row>
    <row r="92" spans="1:21" x14ac:dyDescent="0.25">
      <c r="A92" s="28">
        <v>82</v>
      </c>
      <c r="B92" s="29" t="s">
        <v>181</v>
      </c>
      <c r="C92" s="29" t="s">
        <v>182</v>
      </c>
      <c r="D92" s="30" t="s">
        <v>24</v>
      </c>
      <c r="E92" s="31" t="s">
        <v>170</v>
      </c>
      <c r="F92" s="28" t="s">
        <v>173</v>
      </c>
      <c r="G92" s="32" t="s">
        <v>20</v>
      </c>
      <c r="H92" s="30"/>
      <c r="I92" s="30"/>
      <c r="J92" s="27">
        <v>23504.400000000001</v>
      </c>
      <c r="K92" s="12">
        <v>674.58</v>
      </c>
      <c r="L92" s="12">
        <v>0</v>
      </c>
      <c r="M92" s="12">
        <v>714.53</v>
      </c>
      <c r="N92" s="12">
        <v>25</v>
      </c>
      <c r="O92" s="12">
        <f t="shared" si="6"/>
        <v>22090.29</v>
      </c>
    </row>
    <row r="93" spans="1:21" x14ac:dyDescent="0.25">
      <c r="A93" s="28">
        <v>83</v>
      </c>
      <c r="B93" s="29" t="s">
        <v>183</v>
      </c>
      <c r="C93" s="29" t="s">
        <v>184</v>
      </c>
      <c r="D93" s="30" t="s">
        <v>24</v>
      </c>
      <c r="E93" s="31" t="s">
        <v>170</v>
      </c>
      <c r="F93" s="28" t="s">
        <v>173</v>
      </c>
      <c r="G93" s="32" t="s">
        <v>20</v>
      </c>
      <c r="H93" s="30"/>
      <c r="I93" s="30"/>
      <c r="J93" s="27">
        <v>23843.98</v>
      </c>
      <c r="K93" s="12">
        <v>684.32</v>
      </c>
      <c r="L93" s="12">
        <v>0</v>
      </c>
      <c r="M93" s="12">
        <v>724.86</v>
      </c>
      <c r="N93" s="12">
        <v>1537.45</v>
      </c>
      <c r="O93" s="12">
        <f t="shared" si="6"/>
        <v>20897.349999999999</v>
      </c>
    </row>
    <row r="94" spans="1:21" x14ac:dyDescent="0.25">
      <c r="A94" s="28">
        <v>84</v>
      </c>
      <c r="B94" s="29" t="s">
        <v>200</v>
      </c>
      <c r="C94" s="29" t="s">
        <v>201</v>
      </c>
      <c r="D94" s="30" t="s">
        <v>24</v>
      </c>
      <c r="E94" s="31" t="s">
        <v>202</v>
      </c>
      <c r="F94" s="28" t="s">
        <v>203</v>
      </c>
      <c r="G94" s="32" t="s">
        <v>20</v>
      </c>
      <c r="H94" s="30"/>
      <c r="I94" s="30"/>
      <c r="J94" s="27">
        <v>26565</v>
      </c>
      <c r="K94" s="12">
        <v>762.42</v>
      </c>
      <c r="L94" s="12">
        <v>0</v>
      </c>
      <c r="M94" s="12">
        <v>807.58</v>
      </c>
      <c r="N94" s="12">
        <v>25</v>
      </c>
      <c r="O94" s="12">
        <f t="shared" si="6"/>
        <v>24970</v>
      </c>
    </row>
    <row r="95" spans="1:21" x14ac:dyDescent="0.25">
      <c r="A95" s="28">
        <v>85</v>
      </c>
      <c r="B95" s="29" t="s">
        <v>401</v>
      </c>
      <c r="C95" s="29" t="s">
        <v>402</v>
      </c>
      <c r="D95" s="28" t="s">
        <v>17</v>
      </c>
      <c r="E95" s="28" t="s">
        <v>406</v>
      </c>
      <c r="F95" s="28" t="s">
        <v>203</v>
      </c>
      <c r="G95" s="28" t="s">
        <v>20</v>
      </c>
      <c r="H95" s="42"/>
      <c r="I95" s="47"/>
      <c r="J95" s="48">
        <v>29400</v>
      </c>
      <c r="K95" s="14">
        <v>843.78</v>
      </c>
      <c r="L95" s="14"/>
      <c r="M95" s="12">
        <v>893.76</v>
      </c>
      <c r="N95" s="12">
        <v>25</v>
      </c>
      <c r="O95" s="15">
        <f>J95-K95-M95-N95</f>
        <v>27637.460000000003</v>
      </c>
      <c r="P95" s="20"/>
      <c r="Q95" s="23"/>
      <c r="R95" s="25"/>
      <c r="S95" s="18"/>
      <c r="T95" s="23"/>
      <c r="U95" s="19"/>
    </row>
    <row r="96" spans="1:21" ht="16.5" customHeight="1" x14ac:dyDescent="0.25">
      <c r="A96" s="28">
        <v>86</v>
      </c>
      <c r="B96" s="29" t="s">
        <v>204</v>
      </c>
      <c r="C96" s="29" t="s">
        <v>205</v>
      </c>
      <c r="D96" s="30" t="s">
        <v>17</v>
      </c>
      <c r="E96" s="31" t="s">
        <v>206</v>
      </c>
      <c r="F96" s="28" t="s">
        <v>203</v>
      </c>
      <c r="G96" s="32" t="s">
        <v>20</v>
      </c>
      <c r="H96" s="30"/>
      <c r="I96" s="30"/>
      <c r="J96" s="27">
        <v>14157</v>
      </c>
      <c r="K96" s="12">
        <v>406.31</v>
      </c>
      <c r="L96" s="12">
        <v>0</v>
      </c>
      <c r="M96" s="12">
        <v>430.37</v>
      </c>
      <c r="N96" s="12">
        <v>25</v>
      </c>
      <c r="O96" s="12">
        <f t="shared" si="6"/>
        <v>13295.32</v>
      </c>
    </row>
    <row r="97" spans="1:21" x14ac:dyDescent="0.25">
      <c r="A97" s="28">
        <v>87</v>
      </c>
      <c r="B97" s="29" t="s">
        <v>314</v>
      </c>
      <c r="C97" s="29" t="s">
        <v>313</v>
      </c>
      <c r="D97" s="30" t="s">
        <v>17</v>
      </c>
      <c r="E97" s="31" t="s">
        <v>312</v>
      </c>
      <c r="F97" s="28" t="s">
        <v>203</v>
      </c>
      <c r="G97" s="32" t="s">
        <v>20</v>
      </c>
      <c r="H97" s="30"/>
      <c r="I97" s="30"/>
      <c r="J97" s="27">
        <v>14157</v>
      </c>
      <c r="K97" s="12">
        <v>406.31</v>
      </c>
      <c r="L97" s="12">
        <v>0</v>
      </c>
      <c r="M97" s="12">
        <v>430.37</v>
      </c>
      <c r="N97" s="12">
        <v>25</v>
      </c>
      <c r="O97" s="12">
        <f t="shared" si="6"/>
        <v>13295.32</v>
      </c>
    </row>
    <row r="98" spans="1:21" x14ac:dyDescent="0.25">
      <c r="A98" s="28">
        <v>88</v>
      </c>
      <c r="B98" s="29" t="s">
        <v>207</v>
      </c>
      <c r="C98" s="29" t="s">
        <v>208</v>
      </c>
      <c r="D98" s="30" t="s">
        <v>17</v>
      </c>
      <c r="E98" s="31" t="s">
        <v>206</v>
      </c>
      <c r="F98" s="28" t="s">
        <v>203</v>
      </c>
      <c r="G98" s="32" t="s">
        <v>20</v>
      </c>
      <c r="H98" s="30"/>
      <c r="I98" s="30"/>
      <c r="J98" s="27">
        <v>14157</v>
      </c>
      <c r="K98" s="12">
        <v>406.31</v>
      </c>
      <c r="L98" s="12">
        <v>0</v>
      </c>
      <c r="M98" s="12">
        <v>430.37</v>
      </c>
      <c r="N98" s="12">
        <v>125</v>
      </c>
      <c r="O98" s="12">
        <f t="shared" si="6"/>
        <v>13195.32</v>
      </c>
    </row>
    <row r="99" spans="1:21" x14ac:dyDescent="0.25">
      <c r="A99" s="28">
        <v>89</v>
      </c>
      <c r="B99" s="29" t="s">
        <v>209</v>
      </c>
      <c r="C99" s="29" t="s">
        <v>210</v>
      </c>
      <c r="D99" s="30" t="s">
        <v>17</v>
      </c>
      <c r="E99" s="31" t="s">
        <v>206</v>
      </c>
      <c r="F99" s="28" t="s">
        <v>203</v>
      </c>
      <c r="G99" s="32" t="s">
        <v>20</v>
      </c>
      <c r="H99" s="30"/>
      <c r="I99" s="30"/>
      <c r="J99" s="27">
        <v>14157</v>
      </c>
      <c r="K99" s="12">
        <v>406.31</v>
      </c>
      <c r="L99" s="12">
        <v>0</v>
      </c>
      <c r="M99" s="12">
        <v>430.37</v>
      </c>
      <c r="N99" s="12">
        <v>105</v>
      </c>
      <c r="O99" s="12">
        <f t="shared" si="6"/>
        <v>13215.32</v>
      </c>
    </row>
    <row r="100" spans="1:21" x14ac:dyDescent="0.25">
      <c r="A100" s="28">
        <v>90</v>
      </c>
      <c r="B100" s="29" t="s">
        <v>224</v>
      </c>
      <c r="C100" s="29" t="s">
        <v>225</v>
      </c>
      <c r="D100" s="30" t="s">
        <v>17</v>
      </c>
      <c r="E100" s="31" t="s">
        <v>206</v>
      </c>
      <c r="F100" s="28" t="s">
        <v>203</v>
      </c>
      <c r="G100" s="32" t="s">
        <v>20</v>
      </c>
      <c r="H100" s="30"/>
      <c r="I100" s="30"/>
      <c r="J100" s="27">
        <v>14157</v>
      </c>
      <c r="K100" s="12">
        <v>406.31</v>
      </c>
      <c r="L100" s="12">
        <v>0</v>
      </c>
      <c r="M100" s="12">
        <v>430.37</v>
      </c>
      <c r="N100" s="12">
        <v>25</v>
      </c>
      <c r="O100" s="12">
        <f t="shared" si="6"/>
        <v>13295.32</v>
      </c>
    </row>
    <row r="101" spans="1:21" x14ac:dyDescent="0.25">
      <c r="A101" s="28">
        <v>91</v>
      </c>
      <c r="B101" s="29" t="s">
        <v>211</v>
      </c>
      <c r="C101" s="29" t="s">
        <v>212</v>
      </c>
      <c r="D101" s="30" t="s">
        <v>17</v>
      </c>
      <c r="E101" s="31" t="s">
        <v>206</v>
      </c>
      <c r="F101" s="28" t="s">
        <v>203</v>
      </c>
      <c r="G101" s="32" t="s">
        <v>20</v>
      </c>
      <c r="H101" s="30"/>
      <c r="I101" s="30"/>
      <c r="J101" s="27">
        <v>14157</v>
      </c>
      <c r="K101" s="12">
        <v>406.31</v>
      </c>
      <c r="L101" s="12">
        <v>0</v>
      </c>
      <c r="M101" s="12">
        <v>430.37</v>
      </c>
      <c r="N101" s="12">
        <v>25</v>
      </c>
      <c r="O101" s="12">
        <f t="shared" si="6"/>
        <v>13295.32</v>
      </c>
    </row>
    <row r="102" spans="1:21" x14ac:dyDescent="0.25">
      <c r="A102" s="28">
        <v>92</v>
      </c>
      <c r="B102" s="29" t="s">
        <v>213</v>
      </c>
      <c r="C102" s="29" t="s">
        <v>214</v>
      </c>
      <c r="D102" s="30" t="s">
        <v>17</v>
      </c>
      <c r="E102" s="31" t="s">
        <v>206</v>
      </c>
      <c r="F102" s="28" t="s">
        <v>203</v>
      </c>
      <c r="G102" s="32" t="s">
        <v>20</v>
      </c>
      <c r="H102" s="30"/>
      <c r="I102" s="30"/>
      <c r="J102" s="27">
        <v>14157</v>
      </c>
      <c r="K102" s="12">
        <v>406.31</v>
      </c>
      <c r="L102" s="12">
        <v>0</v>
      </c>
      <c r="M102" s="12">
        <v>430.37</v>
      </c>
      <c r="N102" s="12">
        <v>125</v>
      </c>
      <c r="O102" s="12">
        <f t="shared" si="6"/>
        <v>13195.32</v>
      </c>
    </row>
    <row r="103" spans="1:21" x14ac:dyDescent="0.25">
      <c r="A103" s="28">
        <v>93</v>
      </c>
      <c r="B103" s="29" t="s">
        <v>217</v>
      </c>
      <c r="C103" s="29" t="s">
        <v>218</v>
      </c>
      <c r="D103" s="30" t="s">
        <v>17</v>
      </c>
      <c r="E103" s="31" t="s">
        <v>206</v>
      </c>
      <c r="F103" s="28" t="s">
        <v>203</v>
      </c>
      <c r="G103" s="32" t="s">
        <v>20</v>
      </c>
      <c r="H103" s="30"/>
      <c r="I103" s="30"/>
      <c r="J103" s="27">
        <v>14157</v>
      </c>
      <c r="K103" s="12">
        <v>406.31</v>
      </c>
      <c r="L103" s="12">
        <v>0</v>
      </c>
      <c r="M103" s="12">
        <v>430.37</v>
      </c>
      <c r="N103" s="12">
        <v>25</v>
      </c>
      <c r="O103" s="12">
        <f t="shared" si="6"/>
        <v>13295.32</v>
      </c>
    </row>
    <row r="104" spans="1:21" x14ac:dyDescent="0.25">
      <c r="A104" s="28">
        <v>95</v>
      </c>
      <c r="B104" s="29" t="s">
        <v>255</v>
      </c>
      <c r="C104" s="29" t="s">
        <v>256</v>
      </c>
      <c r="D104" s="30" t="s">
        <v>17</v>
      </c>
      <c r="E104" s="31" t="s">
        <v>206</v>
      </c>
      <c r="F104" s="28" t="s">
        <v>203</v>
      </c>
      <c r="G104" s="32" t="s">
        <v>20</v>
      </c>
      <c r="H104" s="30"/>
      <c r="I104" s="30"/>
      <c r="J104" s="27">
        <v>14157</v>
      </c>
      <c r="K104" s="12">
        <v>406.31</v>
      </c>
      <c r="L104" s="12">
        <v>0</v>
      </c>
      <c r="M104" s="12">
        <v>430.37</v>
      </c>
      <c r="N104" s="12">
        <v>1537.45</v>
      </c>
      <c r="O104" s="12">
        <f t="shared" si="6"/>
        <v>11782.869999999999</v>
      </c>
    </row>
    <row r="105" spans="1:21" x14ac:dyDescent="0.25">
      <c r="A105" s="28">
        <v>96</v>
      </c>
      <c r="B105" s="29" t="s">
        <v>215</v>
      </c>
      <c r="C105" s="29" t="s">
        <v>216</v>
      </c>
      <c r="D105" s="30" t="s">
        <v>17</v>
      </c>
      <c r="E105" s="31" t="s">
        <v>206</v>
      </c>
      <c r="F105" s="28" t="s">
        <v>203</v>
      </c>
      <c r="G105" s="32" t="s">
        <v>20</v>
      </c>
      <c r="H105" s="30"/>
      <c r="I105" s="30"/>
      <c r="J105" s="27">
        <v>14157</v>
      </c>
      <c r="K105" s="12">
        <v>406.31</v>
      </c>
      <c r="L105" s="12">
        <v>0</v>
      </c>
      <c r="M105" s="12">
        <v>430.37</v>
      </c>
      <c r="N105" s="12">
        <v>25</v>
      </c>
      <c r="O105" s="12">
        <f t="shared" si="6"/>
        <v>13295.32</v>
      </c>
    </row>
    <row r="106" spans="1:21" x14ac:dyDescent="0.25">
      <c r="A106" s="28">
        <v>97</v>
      </c>
      <c r="B106" s="29" t="s">
        <v>300</v>
      </c>
      <c r="C106" s="29" t="s">
        <v>301</v>
      </c>
      <c r="D106" s="30" t="s">
        <v>17</v>
      </c>
      <c r="E106" s="31" t="s">
        <v>206</v>
      </c>
      <c r="F106" s="28" t="s">
        <v>203</v>
      </c>
      <c r="G106" s="32" t="s">
        <v>20</v>
      </c>
      <c r="H106" s="30"/>
      <c r="I106" s="30"/>
      <c r="J106" s="27">
        <v>14157</v>
      </c>
      <c r="K106" s="12">
        <v>406.31</v>
      </c>
      <c r="L106" s="12">
        <v>0</v>
      </c>
      <c r="M106" s="12">
        <v>430.37</v>
      </c>
      <c r="N106" s="12">
        <v>25</v>
      </c>
      <c r="O106" s="12">
        <f t="shared" si="6"/>
        <v>13295.32</v>
      </c>
    </row>
    <row r="107" spans="1:21" x14ac:dyDescent="0.25">
      <c r="A107" s="28">
        <v>98</v>
      </c>
      <c r="B107" s="29" t="s">
        <v>302</v>
      </c>
      <c r="C107" s="29" t="s">
        <v>303</v>
      </c>
      <c r="D107" s="30" t="s">
        <v>17</v>
      </c>
      <c r="E107" s="31" t="s">
        <v>206</v>
      </c>
      <c r="F107" s="28" t="s">
        <v>203</v>
      </c>
      <c r="G107" s="32" t="s">
        <v>20</v>
      </c>
      <c r="H107" s="30"/>
      <c r="I107" s="30"/>
      <c r="J107" s="27">
        <v>14157</v>
      </c>
      <c r="K107" s="12">
        <v>406.31</v>
      </c>
      <c r="L107" s="12">
        <v>0</v>
      </c>
      <c r="M107" s="12">
        <v>430.37</v>
      </c>
      <c r="N107" s="12">
        <v>25</v>
      </c>
      <c r="O107" s="12">
        <f t="shared" si="6"/>
        <v>13295.32</v>
      </c>
    </row>
    <row r="108" spans="1:21" x14ac:dyDescent="0.25">
      <c r="A108" s="28">
        <v>99</v>
      </c>
      <c r="B108" s="29" t="s">
        <v>304</v>
      </c>
      <c r="C108" s="29" t="s">
        <v>305</v>
      </c>
      <c r="D108" s="30" t="s">
        <v>17</v>
      </c>
      <c r="E108" s="31" t="s">
        <v>206</v>
      </c>
      <c r="F108" s="28" t="s">
        <v>203</v>
      </c>
      <c r="G108" s="32" t="s">
        <v>20</v>
      </c>
      <c r="H108" s="30"/>
      <c r="I108" s="30"/>
      <c r="J108" s="27">
        <v>14157</v>
      </c>
      <c r="K108" s="12">
        <v>406.31</v>
      </c>
      <c r="L108" s="12">
        <v>0</v>
      </c>
      <c r="M108" s="12">
        <v>430.37</v>
      </c>
      <c r="N108" s="12">
        <v>25</v>
      </c>
      <c r="O108" s="12">
        <f t="shared" si="6"/>
        <v>13295.32</v>
      </c>
    </row>
    <row r="109" spans="1:21" x14ac:dyDescent="0.25">
      <c r="A109" s="28">
        <v>100</v>
      </c>
      <c r="B109" s="29" t="s">
        <v>306</v>
      </c>
      <c r="C109" s="29" t="s">
        <v>307</v>
      </c>
      <c r="D109" s="30" t="s">
        <v>17</v>
      </c>
      <c r="E109" s="31" t="s">
        <v>206</v>
      </c>
      <c r="F109" s="28" t="s">
        <v>203</v>
      </c>
      <c r="G109" s="32" t="s">
        <v>20</v>
      </c>
      <c r="H109" s="30"/>
      <c r="I109" s="30"/>
      <c r="J109" s="27">
        <v>14157</v>
      </c>
      <c r="K109" s="12">
        <v>406.31</v>
      </c>
      <c r="L109" s="12">
        <v>0</v>
      </c>
      <c r="M109" s="12">
        <v>430.37</v>
      </c>
      <c r="N109" s="12">
        <v>25</v>
      </c>
      <c r="O109" s="12">
        <f t="shared" si="6"/>
        <v>13295.32</v>
      </c>
    </row>
    <row r="110" spans="1:21" x14ac:dyDescent="0.25">
      <c r="A110" s="28">
        <v>101</v>
      </c>
      <c r="B110" s="29" t="s">
        <v>398</v>
      </c>
      <c r="C110" s="29" t="s">
        <v>399</v>
      </c>
      <c r="D110" s="30" t="s">
        <v>17</v>
      </c>
      <c r="E110" s="31" t="s">
        <v>397</v>
      </c>
      <c r="F110" s="28" t="s">
        <v>203</v>
      </c>
      <c r="G110" s="32" t="s">
        <v>20</v>
      </c>
      <c r="H110" s="30"/>
      <c r="I110" s="30"/>
      <c r="J110" s="56">
        <v>13252.5</v>
      </c>
      <c r="K110" s="57">
        <f t="shared" ref="K110" si="7">J110*2.87%</f>
        <v>380.34674999999999</v>
      </c>
      <c r="L110" s="12">
        <v>0</v>
      </c>
      <c r="M110" s="58">
        <v>402.88</v>
      </c>
      <c r="N110" s="58">
        <v>25</v>
      </c>
      <c r="O110" s="58">
        <f>J110-K110-L110-M110-N110</f>
        <v>12444.27325</v>
      </c>
      <c r="P110" s="20"/>
      <c r="Q110" s="23"/>
      <c r="R110" s="25"/>
      <c r="S110" s="18"/>
      <c r="T110" s="23"/>
      <c r="U110" s="19"/>
    </row>
    <row r="111" spans="1:21" x14ac:dyDescent="0.25">
      <c r="A111" s="28">
        <v>102</v>
      </c>
      <c r="B111" s="33" t="s">
        <v>316</v>
      </c>
      <c r="C111" s="29" t="s">
        <v>315</v>
      </c>
      <c r="D111" s="30" t="s">
        <v>17</v>
      </c>
      <c r="E111" s="34" t="s">
        <v>312</v>
      </c>
      <c r="F111" s="28" t="s">
        <v>203</v>
      </c>
      <c r="G111" s="32" t="s">
        <v>20</v>
      </c>
      <c r="H111" s="30"/>
      <c r="I111" s="30"/>
      <c r="J111" s="27">
        <v>14157</v>
      </c>
      <c r="K111" s="12">
        <v>406.31</v>
      </c>
      <c r="L111" s="12">
        <v>0</v>
      </c>
      <c r="M111" s="12">
        <v>430.37</v>
      </c>
      <c r="N111" s="12">
        <v>25</v>
      </c>
      <c r="O111" s="12">
        <f t="shared" si="6"/>
        <v>13295.32</v>
      </c>
    </row>
    <row r="112" spans="1:21" x14ac:dyDescent="0.25">
      <c r="A112" s="28">
        <v>103</v>
      </c>
      <c r="B112" s="33" t="s">
        <v>226</v>
      </c>
      <c r="C112" s="29" t="s">
        <v>227</v>
      </c>
      <c r="D112" s="30" t="s">
        <v>17</v>
      </c>
      <c r="E112" s="34" t="s">
        <v>206</v>
      </c>
      <c r="F112" s="28" t="s">
        <v>203</v>
      </c>
      <c r="G112" s="32" t="s">
        <v>20</v>
      </c>
      <c r="H112" s="30"/>
      <c r="I112" s="30"/>
      <c r="J112" s="27">
        <v>14157</v>
      </c>
      <c r="K112" s="12">
        <v>406.31</v>
      </c>
      <c r="L112" s="12">
        <v>0</v>
      </c>
      <c r="M112" s="12">
        <v>430.37</v>
      </c>
      <c r="N112" s="12">
        <v>25</v>
      </c>
      <c r="O112" s="12">
        <f t="shared" si="6"/>
        <v>13295.32</v>
      </c>
    </row>
    <row r="113" spans="1:15" x14ac:dyDescent="0.25">
      <c r="A113" s="28">
        <v>104</v>
      </c>
      <c r="B113" s="29" t="s">
        <v>407</v>
      </c>
      <c r="C113" s="29" t="s">
        <v>408</v>
      </c>
      <c r="D113" s="30" t="s">
        <v>24</v>
      </c>
      <c r="E113" s="31" t="s">
        <v>221</v>
      </c>
      <c r="F113" s="28" t="s">
        <v>203</v>
      </c>
      <c r="G113" s="32" t="s">
        <v>20</v>
      </c>
      <c r="H113" s="30"/>
      <c r="I113" s="30"/>
      <c r="J113" s="27">
        <v>14943.5</v>
      </c>
      <c r="K113" s="12">
        <v>428.88</v>
      </c>
      <c r="L113" s="12">
        <v>0</v>
      </c>
      <c r="M113" s="12">
        <v>454.28</v>
      </c>
      <c r="N113" s="12">
        <v>1537.45</v>
      </c>
      <c r="O113" s="12">
        <f t="shared" ref="O113" si="8">+J113-K113-L113-M113-N113</f>
        <v>12522.89</v>
      </c>
    </row>
    <row r="114" spans="1:15" x14ac:dyDescent="0.25">
      <c r="A114" s="28">
        <v>105</v>
      </c>
      <c r="B114" s="29" t="s">
        <v>219</v>
      </c>
      <c r="C114" s="29" t="s">
        <v>220</v>
      </c>
      <c r="D114" s="30" t="s">
        <v>24</v>
      </c>
      <c r="E114" s="31" t="s">
        <v>221</v>
      </c>
      <c r="F114" s="28" t="s">
        <v>203</v>
      </c>
      <c r="G114" s="32" t="s">
        <v>20</v>
      </c>
      <c r="H114" s="30"/>
      <c r="I114" s="30"/>
      <c r="J114" s="27">
        <v>14943.5</v>
      </c>
      <c r="K114" s="12">
        <v>428.88</v>
      </c>
      <c r="L114" s="12">
        <v>0</v>
      </c>
      <c r="M114" s="12">
        <v>454.28</v>
      </c>
      <c r="N114" s="12">
        <v>1537.45</v>
      </c>
      <c r="O114" s="12">
        <f>+J114-K114-L114-M114-N114</f>
        <v>12522.89</v>
      </c>
    </row>
    <row r="115" spans="1:15" x14ac:dyDescent="0.25">
      <c r="A115" s="28">
        <v>106</v>
      </c>
      <c r="B115" s="33" t="s">
        <v>222</v>
      </c>
      <c r="C115" s="29" t="s">
        <v>223</v>
      </c>
      <c r="D115" s="30" t="s">
        <v>24</v>
      </c>
      <c r="E115" s="34" t="s">
        <v>221</v>
      </c>
      <c r="F115" s="28" t="s">
        <v>203</v>
      </c>
      <c r="G115" s="32" t="s">
        <v>20</v>
      </c>
      <c r="H115" s="30"/>
      <c r="I115" s="30"/>
      <c r="J115" s="27">
        <v>17303</v>
      </c>
      <c r="K115" s="12">
        <v>496.6</v>
      </c>
      <c r="L115" s="12">
        <v>0</v>
      </c>
      <c r="M115" s="12">
        <v>526.01</v>
      </c>
      <c r="N115" s="12">
        <v>25</v>
      </c>
      <c r="O115" s="12">
        <f t="shared" si="6"/>
        <v>16255.390000000001</v>
      </c>
    </row>
    <row r="116" spans="1:15" x14ac:dyDescent="0.25">
      <c r="A116" s="28">
        <v>107</v>
      </c>
      <c r="B116" s="33" t="s">
        <v>388</v>
      </c>
      <c r="C116" s="29" t="s">
        <v>389</v>
      </c>
      <c r="D116" s="30" t="s">
        <v>24</v>
      </c>
      <c r="E116" s="34" t="s">
        <v>221</v>
      </c>
      <c r="F116" s="28" t="s">
        <v>203</v>
      </c>
      <c r="G116" s="32" t="s">
        <v>20</v>
      </c>
      <c r="H116" s="30"/>
      <c r="I116" s="30"/>
      <c r="J116" s="27">
        <v>14943.5</v>
      </c>
      <c r="K116" s="12">
        <v>428.88</v>
      </c>
      <c r="L116" s="12">
        <v>0</v>
      </c>
      <c r="M116" s="12">
        <v>454.28</v>
      </c>
      <c r="N116" s="12">
        <v>25</v>
      </c>
      <c r="O116" s="12">
        <f>J116-K116-M116-N116</f>
        <v>14035.34</v>
      </c>
    </row>
    <row r="117" spans="1:15" x14ac:dyDescent="0.25">
      <c r="A117" s="28">
        <v>108</v>
      </c>
      <c r="B117" s="29" t="s">
        <v>332</v>
      </c>
      <c r="C117" s="29" t="s">
        <v>331</v>
      </c>
      <c r="D117" s="30" t="s">
        <v>24</v>
      </c>
      <c r="E117" s="31" t="s">
        <v>330</v>
      </c>
      <c r="F117" s="28" t="s">
        <v>188</v>
      </c>
      <c r="G117" s="32" t="s">
        <v>20</v>
      </c>
      <c r="H117" s="30"/>
      <c r="I117" s="30"/>
      <c r="J117" s="27">
        <v>25000</v>
      </c>
      <c r="K117" s="12">
        <v>717.5</v>
      </c>
      <c r="L117" s="12">
        <v>0</v>
      </c>
      <c r="M117" s="12">
        <v>760</v>
      </c>
      <c r="N117" s="12">
        <v>25</v>
      </c>
      <c r="O117" s="12">
        <f>+J117-K117-L117-M117-N117</f>
        <v>23497.5</v>
      </c>
    </row>
    <row r="118" spans="1:15" x14ac:dyDescent="0.25">
      <c r="A118" s="28">
        <v>109</v>
      </c>
      <c r="B118" s="33" t="s">
        <v>409</v>
      </c>
      <c r="C118" s="29" t="s">
        <v>410</v>
      </c>
      <c r="D118" s="30" t="s">
        <v>17</v>
      </c>
      <c r="E118" s="34" t="s">
        <v>187</v>
      </c>
      <c r="F118" s="28" t="s">
        <v>188</v>
      </c>
      <c r="G118" s="32" t="s">
        <v>20</v>
      </c>
      <c r="H118" s="30"/>
      <c r="I118" s="30"/>
      <c r="J118" s="27">
        <v>17303</v>
      </c>
      <c r="K118" s="12">
        <v>496.6</v>
      </c>
      <c r="L118" s="12">
        <v>0</v>
      </c>
      <c r="M118" s="12">
        <v>526.01</v>
      </c>
      <c r="N118" s="12">
        <v>25</v>
      </c>
      <c r="O118" s="12">
        <f t="shared" ref="O118:O119" si="9">+J118-K118-L118-M118-N118</f>
        <v>16255.390000000001</v>
      </c>
    </row>
    <row r="119" spans="1:15" x14ac:dyDescent="0.25">
      <c r="A119" s="28">
        <v>110</v>
      </c>
      <c r="B119" s="33" t="s">
        <v>411</v>
      </c>
      <c r="C119" s="29" t="s">
        <v>412</v>
      </c>
      <c r="D119" s="30" t="s">
        <v>17</v>
      </c>
      <c r="E119" s="34" t="s">
        <v>187</v>
      </c>
      <c r="F119" s="28" t="s">
        <v>188</v>
      </c>
      <c r="G119" s="32" t="s">
        <v>20</v>
      </c>
      <c r="H119" s="30"/>
      <c r="I119" s="30"/>
      <c r="J119" s="27">
        <v>17303</v>
      </c>
      <c r="K119" s="12">
        <v>496.6</v>
      </c>
      <c r="L119" s="12">
        <v>0</v>
      </c>
      <c r="M119" s="12">
        <v>526.01</v>
      </c>
      <c r="N119" s="12">
        <v>25</v>
      </c>
      <c r="O119" s="12">
        <f t="shared" si="9"/>
        <v>16255.390000000001</v>
      </c>
    </row>
    <row r="120" spans="1:15" x14ac:dyDescent="0.25">
      <c r="A120" s="28">
        <v>111</v>
      </c>
      <c r="B120" s="33" t="s">
        <v>199</v>
      </c>
      <c r="C120" s="29" t="s">
        <v>333</v>
      </c>
      <c r="D120" s="30" t="s">
        <v>24</v>
      </c>
      <c r="E120" s="34" t="s">
        <v>187</v>
      </c>
      <c r="F120" s="28" t="s">
        <v>188</v>
      </c>
      <c r="G120" s="32" t="s">
        <v>20</v>
      </c>
      <c r="H120" s="30"/>
      <c r="I120" s="30"/>
      <c r="J120" s="27">
        <v>17303</v>
      </c>
      <c r="K120" s="12">
        <v>496.6</v>
      </c>
      <c r="L120" s="12">
        <v>0</v>
      </c>
      <c r="M120" s="12">
        <v>526.01</v>
      </c>
      <c r="N120" s="12">
        <v>25</v>
      </c>
      <c r="O120" s="12">
        <f t="shared" si="6"/>
        <v>16255.390000000001</v>
      </c>
    </row>
    <row r="121" spans="1:15" ht="15" customHeight="1" x14ac:dyDescent="0.3">
      <c r="A121" s="28">
        <v>112</v>
      </c>
      <c r="B121" s="29" t="s">
        <v>197</v>
      </c>
      <c r="C121" s="29" t="s">
        <v>198</v>
      </c>
      <c r="D121" s="36" t="s">
        <v>24</v>
      </c>
      <c r="E121" s="28" t="s">
        <v>187</v>
      </c>
      <c r="F121" s="28" t="s">
        <v>188</v>
      </c>
      <c r="G121" s="32" t="s">
        <v>20</v>
      </c>
      <c r="H121" s="39"/>
      <c r="I121" s="39"/>
      <c r="J121" s="27">
        <v>17303</v>
      </c>
      <c r="K121" s="12">
        <v>496.6</v>
      </c>
      <c r="L121" s="12">
        <v>0</v>
      </c>
      <c r="M121" s="12">
        <v>526.01</v>
      </c>
      <c r="N121" s="12">
        <v>25</v>
      </c>
      <c r="O121" s="12">
        <f t="shared" si="6"/>
        <v>16255.390000000001</v>
      </c>
    </row>
    <row r="122" spans="1:15" ht="15" customHeight="1" x14ac:dyDescent="0.3">
      <c r="A122" s="28">
        <v>113</v>
      </c>
      <c r="B122" s="29" t="s">
        <v>185</v>
      </c>
      <c r="C122" s="29" t="s">
        <v>186</v>
      </c>
      <c r="D122" s="36" t="s">
        <v>24</v>
      </c>
      <c r="E122" s="28" t="s">
        <v>187</v>
      </c>
      <c r="F122" s="28" t="s">
        <v>188</v>
      </c>
      <c r="G122" s="32" t="s">
        <v>20</v>
      </c>
      <c r="H122" s="39"/>
      <c r="I122" s="39"/>
      <c r="J122" s="27">
        <v>17303</v>
      </c>
      <c r="K122" s="12">
        <v>496.6</v>
      </c>
      <c r="L122" s="12">
        <v>0</v>
      </c>
      <c r="M122" s="12">
        <v>526.01</v>
      </c>
      <c r="N122" s="12">
        <v>105</v>
      </c>
      <c r="O122" s="12">
        <f t="shared" si="6"/>
        <v>16175.390000000001</v>
      </c>
    </row>
    <row r="123" spans="1:15" ht="15" customHeight="1" x14ac:dyDescent="0.3">
      <c r="A123" s="28">
        <v>114</v>
      </c>
      <c r="B123" s="29" t="s">
        <v>417</v>
      </c>
      <c r="C123" s="29" t="s">
        <v>418</v>
      </c>
      <c r="D123" s="36" t="s">
        <v>24</v>
      </c>
      <c r="E123" s="28" t="s">
        <v>187</v>
      </c>
      <c r="F123" s="28" t="s">
        <v>188</v>
      </c>
      <c r="G123" s="32" t="s">
        <v>20</v>
      </c>
      <c r="H123" s="39"/>
      <c r="I123" s="39"/>
      <c r="J123" s="27">
        <v>17303</v>
      </c>
      <c r="K123" s="12">
        <v>496.6</v>
      </c>
      <c r="L123" s="12">
        <v>0</v>
      </c>
      <c r="M123" s="12">
        <v>526.01</v>
      </c>
      <c r="N123" s="12">
        <v>105</v>
      </c>
      <c r="O123" s="12">
        <f t="shared" ref="O123" si="10">+J123-K123-L123-M123-N123</f>
        <v>16175.390000000001</v>
      </c>
    </row>
    <row r="124" spans="1:15" ht="15" customHeight="1" x14ac:dyDescent="0.3">
      <c r="A124" s="28">
        <v>115</v>
      </c>
      <c r="B124" s="29" t="s">
        <v>416</v>
      </c>
      <c r="C124" s="29" t="s">
        <v>320</v>
      </c>
      <c r="D124" s="36" t="s">
        <v>24</v>
      </c>
      <c r="E124" s="28" t="s">
        <v>187</v>
      </c>
      <c r="F124" s="28" t="s">
        <v>188</v>
      </c>
      <c r="G124" s="32" t="s">
        <v>20</v>
      </c>
      <c r="H124" s="39"/>
      <c r="I124" s="39"/>
      <c r="J124" s="27">
        <v>17303</v>
      </c>
      <c r="K124" s="12">
        <v>496.6</v>
      </c>
      <c r="L124" s="12">
        <v>0</v>
      </c>
      <c r="M124" s="12">
        <v>526.01</v>
      </c>
      <c r="N124" s="12">
        <v>105</v>
      </c>
      <c r="O124" s="12">
        <f t="shared" ref="O124" si="11">+J124-K124-L124-M124-N124</f>
        <v>16175.390000000001</v>
      </c>
    </row>
    <row r="125" spans="1:15" ht="15" customHeight="1" x14ac:dyDescent="0.3">
      <c r="A125" s="28">
        <v>116</v>
      </c>
      <c r="B125" s="29" t="s">
        <v>189</v>
      </c>
      <c r="C125" s="29" t="s">
        <v>190</v>
      </c>
      <c r="D125" s="36" t="s">
        <v>24</v>
      </c>
      <c r="E125" s="28" t="s">
        <v>187</v>
      </c>
      <c r="F125" s="28" t="s">
        <v>188</v>
      </c>
      <c r="G125" s="32" t="s">
        <v>20</v>
      </c>
      <c r="H125" s="39"/>
      <c r="I125" s="42"/>
      <c r="J125" s="27">
        <v>17303</v>
      </c>
      <c r="K125" s="12">
        <v>496.6</v>
      </c>
      <c r="L125" s="12">
        <v>0</v>
      </c>
      <c r="M125" s="12">
        <v>526.01</v>
      </c>
      <c r="N125" s="12">
        <v>25</v>
      </c>
      <c r="O125" s="12">
        <f t="shared" si="6"/>
        <v>16255.390000000001</v>
      </c>
    </row>
    <row r="126" spans="1:15" x14ac:dyDescent="0.25">
      <c r="A126" s="28">
        <v>117</v>
      </c>
      <c r="B126" s="29" t="s">
        <v>247</v>
      </c>
      <c r="C126" s="29" t="s">
        <v>248</v>
      </c>
      <c r="D126" s="30" t="s">
        <v>24</v>
      </c>
      <c r="E126" s="31" t="s">
        <v>187</v>
      </c>
      <c r="F126" s="28" t="s">
        <v>188</v>
      </c>
      <c r="G126" s="32" t="s">
        <v>20</v>
      </c>
      <c r="H126" s="30"/>
      <c r="I126" s="30"/>
      <c r="J126" s="27">
        <v>17303</v>
      </c>
      <c r="K126" s="12">
        <v>496.6</v>
      </c>
      <c r="L126" s="12">
        <v>0</v>
      </c>
      <c r="M126" s="12">
        <v>526.01</v>
      </c>
      <c r="N126" s="12">
        <v>25</v>
      </c>
      <c r="O126" s="12">
        <f t="shared" si="6"/>
        <v>16255.390000000001</v>
      </c>
    </row>
    <row r="127" spans="1:15" x14ac:dyDescent="0.25">
      <c r="A127" s="28">
        <v>118</v>
      </c>
      <c r="B127" s="29" t="s">
        <v>321</v>
      </c>
      <c r="C127" s="29" t="s">
        <v>320</v>
      </c>
      <c r="D127" s="30" t="s">
        <v>24</v>
      </c>
      <c r="E127" s="31" t="s">
        <v>187</v>
      </c>
      <c r="F127" s="28" t="s">
        <v>188</v>
      </c>
      <c r="G127" s="32" t="s">
        <v>20</v>
      </c>
      <c r="H127" s="30"/>
      <c r="I127" s="30"/>
      <c r="J127" s="27">
        <v>17303</v>
      </c>
      <c r="K127" s="12">
        <v>496.6</v>
      </c>
      <c r="L127" s="12">
        <v>0</v>
      </c>
      <c r="M127" s="12">
        <v>526.01</v>
      </c>
      <c r="N127" s="12">
        <v>25</v>
      </c>
      <c r="O127" s="12">
        <f t="shared" si="6"/>
        <v>16255.390000000001</v>
      </c>
    </row>
    <row r="128" spans="1:15" x14ac:dyDescent="0.25">
      <c r="A128" s="28">
        <v>119</v>
      </c>
      <c r="B128" s="29" t="s">
        <v>319</v>
      </c>
      <c r="C128" s="29" t="s">
        <v>318</v>
      </c>
      <c r="D128" s="30" t="s">
        <v>24</v>
      </c>
      <c r="E128" s="31" t="s">
        <v>187</v>
      </c>
      <c r="F128" s="28" t="s">
        <v>188</v>
      </c>
      <c r="G128" s="32" t="s">
        <v>20</v>
      </c>
      <c r="H128" s="30"/>
      <c r="I128" s="30"/>
      <c r="J128" s="27">
        <v>17303</v>
      </c>
      <c r="K128" s="12">
        <v>496.6</v>
      </c>
      <c r="L128" s="12">
        <v>0</v>
      </c>
      <c r="M128" s="12">
        <v>526.01</v>
      </c>
      <c r="N128" s="12">
        <v>25</v>
      </c>
      <c r="O128" s="12">
        <f t="shared" si="6"/>
        <v>16255.390000000001</v>
      </c>
    </row>
    <row r="129" spans="1:21" x14ac:dyDescent="0.25">
      <c r="A129" s="28">
        <v>120</v>
      </c>
      <c r="B129" s="29" t="s">
        <v>257</v>
      </c>
      <c r="C129" s="29" t="s">
        <v>258</v>
      </c>
      <c r="D129" s="30" t="s">
        <v>17</v>
      </c>
      <c r="E129" s="31" t="s">
        <v>187</v>
      </c>
      <c r="F129" s="28" t="s">
        <v>188</v>
      </c>
      <c r="G129" s="32" t="s">
        <v>20</v>
      </c>
      <c r="H129" s="30"/>
      <c r="I129" s="30"/>
      <c r="J129" s="27">
        <v>17303</v>
      </c>
      <c r="K129" s="12">
        <v>496.6</v>
      </c>
      <c r="L129" s="12">
        <v>0</v>
      </c>
      <c r="M129" s="12">
        <v>526.01</v>
      </c>
      <c r="N129" s="12">
        <v>25</v>
      </c>
      <c r="O129" s="12">
        <f t="shared" si="6"/>
        <v>16255.390000000001</v>
      </c>
    </row>
    <row r="130" spans="1:21" x14ac:dyDescent="0.25">
      <c r="A130" s="28">
        <v>121</v>
      </c>
      <c r="B130" s="29" t="s">
        <v>419</v>
      </c>
      <c r="C130" s="29" t="s">
        <v>420</v>
      </c>
      <c r="D130" s="30" t="s">
        <v>24</v>
      </c>
      <c r="E130" s="31" t="s">
        <v>187</v>
      </c>
      <c r="F130" s="28" t="s">
        <v>188</v>
      </c>
      <c r="G130" s="32" t="s">
        <v>20</v>
      </c>
      <c r="H130" s="30"/>
      <c r="I130" s="30"/>
      <c r="J130" s="27">
        <v>17303</v>
      </c>
      <c r="K130" s="12">
        <v>496.6</v>
      </c>
      <c r="L130" s="12">
        <v>0</v>
      </c>
      <c r="M130" s="12">
        <v>526.01</v>
      </c>
      <c r="N130" s="12">
        <v>25</v>
      </c>
      <c r="O130" s="12">
        <f t="shared" ref="O130" si="12">+J130-K130-L130-M130-N130</f>
        <v>16255.390000000001</v>
      </c>
    </row>
    <row r="131" spans="1:21" x14ac:dyDescent="0.25">
      <c r="A131" s="28">
        <v>122</v>
      </c>
      <c r="B131" s="29" t="s">
        <v>259</v>
      </c>
      <c r="C131" s="29" t="s">
        <v>260</v>
      </c>
      <c r="D131" s="30" t="s">
        <v>17</v>
      </c>
      <c r="E131" s="31" t="s">
        <v>187</v>
      </c>
      <c r="F131" s="28" t="s">
        <v>188</v>
      </c>
      <c r="G131" s="32" t="s">
        <v>20</v>
      </c>
      <c r="H131" s="30"/>
      <c r="I131" s="30"/>
      <c r="J131" s="27">
        <v>17303</v>
      </c>
      <c r="K131" s="12">
        <v>496.6</v>
      </c>
      <c r="L131" s="12">
        <v>0</v>
      </c>
      <c r="M131" s="12">
        <v>526.01</v>
      </c>
      <c r="N131" s="12">
        <v>6575</v>
      </c>
      <c r="O131" s="12">
        <f t="shared" si="6"/>
        <v>9705.3900000000012</v>
      </c>
    </row>
    <row r="132" spans="1:21" x14ac:dyDescent="0.25">
      <c r="A132" s="28">
        <v>123</v>
      </c>
      <c r="B132" s="29" t="s">
        <v>261</v>
      </c>
      <c r="C132" s="29" t="s">
        <v>262</v>
      </c>
      <c r="D132" s="30" t="s">
        <v>24</v>
      </c>
      <c r="E132" s="31" t="s">
        <v>187</v>
      </c>
      <c r="F132" s="28" t="s">
        <v>188</v>
      </c>
      <c r="G132" s="32" t="s">
        <v>20</v>
      </c>
      <c r="H132" s="30"/>
      <c r="I132" s="30"/>
      <c r="J132" s="27">
        <v>17303</v>
      </c>
      <c r="K132" s="12">
        <v>496.62</v>
      </c>
      <c r="L132" s="12">
        <v>0</v>
      </c>
      <c r="M132" s="12">
        <v>526.01</v>
      </c>
      <c r="N132" s="12">
        <v>25</v>
      </c>
      <c r="O132" s="12">
        <f t="shared" si="6"/>
        <v>16255.37</v>
      </c>
    </row>
    <row r="133" spans="1:21" x14ac:dyDescent="0.25">
      <c r="A133" s="28">
        <v>124</v>
      </c>
      <c r="B133" s="29" t="s">
        <v>191</v>
      </c>
      <c r="C133" s="29" t="s">
        <v>192</v>
      </c>
      <c r="D133" s="30" t="s">
        <v>24</v>
      </c>
      <c r="E133" s="31" t="s">
        <v>187</v>
      </c>
      <c r="F133" s="28" t="s">
        <v>188</v>
      </c>
      <c r="G133" s="32" t="s">
        <v>20</v>
      </c>
      <c r="H133" s="30"/>
      <c r="I133" s="30"/>
      <c r="J133" s="27">
        <v>23843.98</v>
      </c>
      <c r="K133" s="12">
        <v>684.32</v>
      </c>
      <c r="L133" s="12">
        <v>0</v>
      </c>
      <c r="M133" s="12">
        <v>724.86</v>
      </c>
      <c r="N133" s="12">
        <v>25</v>
      </c>
      <c r="O133" s="12">
        <f t="shared" si="6"/>
        <v>22409.8</v>
      </c>
    </row>
    <row r="134" spans="1:21" ht="15.75" x14ac:dyDescent="0.3">
      <c r="A134" s="28">
        <v>125</v>
      </c>
      <c r="B134" s="29" t="s">
        <v>403</v>
      </c>
      <c r="C134" s="29" t="s">
        <v>404</v>
      </c>
      <c r="D134" s="28" t="s">
        <v>24</v>
      </c>
      <c r="E134" s="28" t="s">
        <v>187</v>
      </c>
      <c r="F134" s="37" t="s">
        <v>188</v>
      </c>
      <c r="G134" s="32" t="s">
        <v>20</v>
      </c>
      <c r="H134" s="40"/>
      <c r="I134" s="28"/>
      <c r="J134" s="27">
        <v>17303</v>
      </c>
      <c r="K134" s="12">
        <v>496.6</v>
      </c>
      <c r="L134" s="12">
        <v>0</v>
      </c>
      <c r="M134" s="12">
        <v>526.01</v>
      </c>
      <c r="N134" s="12">
        <v>25</v>
      </c>
      <c r="O134" s="12">
        <f t="shared" ref="O134" si="13">+J134-K134-L134-M134-N134</f>
        <v>16255.390000000001</v>
      </c>
      <c r="P134" s="20"/>
      <c r="Q134" s="23"/>
      <c r="R134" s="23"/>
      <c r="S134" s="18"/>
      <c r="T134" s="23"/>
      <c r="U134" s="24"/>
    </row>
    <row r="135" spans="1:21" ht="15" customHeight="1" x14ac:dyDescent="0.3">
      <c r="A135" s="28">
        <v>126</v>
      </c>
      <c r="B135" s="29" t="s">
        <v>193</v>
      </c>
      <c r="C135" s="29" t="s">
        <v>194</v>
      </c>
      <c r="D135" s="36" t="s">
        <v>24</v>
      </c>
      <c r="E135" s="28" t="s">
        <v>187</v>
      </c>
      <c r="F135" s="28" t="s">
        <v>188</v>
      </c>
      <c r="G135" s="32" t="s">
        <v>20</v>
      </c>
      <c r="H135" s="39"/>
      <c r="I135" s="39"/>
      <c r="J135" s="27">
        <v>17303</v>
      </c>
      <c r="K135" s="12">
        <v>496.6</v>
      </c>
      <c r="L135" s="12">
        <v>0</v>
      </c>
      <c r="M135" s="12">
        <v>526.01</v>
      </c>
      <c r="N135" s="12">
        <v>25</v>
      </c>
      <c r="O135" s="12">
        <f t="shared" si="6"/>
        <v>16255.390000000001</v>
      </c>
    </row>
    <row r="136" spans="1:21" x14ac:dyDescent="0.25">
      <c r="A136" s="28">
        <v>127</v>
      </c>
      <c r="B136" s="29" t="s">
        <v>329</v>
      </c>
      <c r="C136" s="29" t="s">
        <v>328</v>
      </c>
      <c r="D136" s="30" t="s">
        <v>24</v>
      </c>
      <c r="E136" s="31" t="s">
        <v>187</v>
      </c>
      <c r="F136" s="28" t="s">
        <v>188</v>
      </c>
      <c r="G136" s="32" t="s">
        <v>20</v>
      </c>
      <c r="H136" s="30"/>
      <c r="I136" s="30"/>
      <c r="J136" s="27">
        <v>17303</v>
      </c>
      <c r="K136" s="12">
        <v>496.6</v>
      </c>
      <c r="L136" s="12">
        <v>0</v>
      </c>
      <c r="M136" s="12">
        <v>526.01</v>
      </c>
      <c r="N136" s="12">
        <v>25</v>
      </c>
      <c r="O136" s="12">
        <f t="shared" si="6"/>
        <v>16255.390000000001</v>
      </c>
    </row>
    <row r="137" spans="1:21" x14ac:dyDescent="0.25">
      <c r="A137" s="28">
        <v>128</v>
      </c>
      <c r="B137" s="29" t="s">
        <v>327</v>
      </c>
      <c r="C137" s="29" t="s">
        <v>326</v>
      </c>
      <c r="D137" s="30" t="s">
        <v>24</v>
      </c>
      <c r="E137" s="31" t="s">
        <v>187</v>
      </c>
      <c r="F137" s="28" t="s">
        <v>188</v>
      </c>
      <c r="G137" s="32" t="s">
        <v>20</v>
      </c>
      <c r="H137" s="30"/>
      <c r="I137" s="30"/>
      <c r="J137" s="27">
        <v>17303</v>
      </c>
      <c r="K137" s="12">
        <v>496.6</v>
      </c>
      <c r="L137" s="12">
        <v>0</v>
      </c>
      <c r="M137" s="12">
        <v>526.01</v>
      </c>
      <c r="N137" s="12">
        <v>25</v>
      </c>
      <c r="O137" s="12">
        <f t="shared" si="6"/>
        <v>16255.390000000001</v>
      </c>
    </row>
    <row r="138" spans="1:21" x14ac:dyDescent="0.25">
      <c r="A138" s="28">
        <v>129</v>
      </c>
      <c r="B138" s="29" t="s">
        <v>325</v>
      </c>
      <c r="C138" s="29" t="s">
        <v>324</v>
      </c>
      <c r="D138" s="30" t="s">
        <v>24</v>
      </c>
      <c r="E138" s="31" t="s">
        <v>187</v>
      </c>
      <c r="F138" s="28" t="s">
        <v>188</v>
      </c>
      <c r="G138" s="32" t="s">
        <v>20</v>
      </c>
      <c r="H138" s="30"/>
      <c r="I138" s="30"/>
      <c r="J138" s="27">
        <v>17303</v>
      </c>
      <c r="K138" s="12">
        <v>496.6</v>
      </c>
      <c r="L138" s="12">
        <v>0</v>
      </c>
      <c r="M138" s="12">
        <v>526.01</v>
      </c>
      <c r="N138" s="12">
        <v>25</v>
      </c>
      <c r="O138" s="12">
        <f t="shared" si="6"/>
        <v>16255.390000000001</v>
      </c>
    </row>
    <row r="139" spans="1:21" x14ac:dyDescent="0.25">
      <c r="A139" s="28">
        <v>130</v>
      </c>
      <c r="B139" s="29" t="s">
        <v>323</v>
      </c>
      <c r="C139" s="29" t="s">
        <v>322</v>
      </c>
      <c r="D139" s="30" t="s">
        <v>24</v>
      </c>
      <c r="E139" s="31" t="s">
        <v>187</v>
      </c>
      <c r="F139" s="28" t="s">
        <v>188</v>
      </c>
      <c r="G139" s="32" t="s">
        <v>20</v>
      </c>
      <c r="H139" s="30"/>
      <c r="I139" s="30"/>
      <c r="J139" s="27">
        <v>17303</v>
      </c>
      <c r="K139" s="12">
        <v>496.6</v>
      </c>
      <c r="L139" s="12">
        <v>0</v>
      </c>
      <c r="M139" s="12">
        <v>526.01</v>
      </c>
      <c r="N139" s="12">
        <v>25</v>
      </c>
      <c r="O139" s="12">
        <f t="shared" si="6"/>
        <v>16255.390000000001</v>
      </c>
    </row>
    <row r="140" spans="1:21" x14ac:dyDescent="0.25">
      <c r="A140" s="28">
        <v>131</v>
      </c>
      <c r="B140" s="29" t="s">
        <v>195</v>
      </c>
      <c r="C140" s="29" t="s">
        <v>196</v>
      </c>
      <c r="D140" s="30" t="s">
        <v>24</v>
      </c>
      <c r="E140" s="31" t="s">
        <v>187</v>
      </c>
      <c r="F140" s="28" t="s">
        <v>188</v>
      </c>
      <c r="G140" s="32" t="s">
        <v>20</v>
      </c>
      <c r="H140" s="30"/>
      <c r="I140" s="30"/>
      <c r="J140" s="27">
        <v>17303</v>
      </c>
      <c r="K140" s="12">
        <v>496.6</v>
      </c>
      <c r="L140" s="12">
        <v>0</v>
      </c>
      <c r="M140" s="12">
        <v>526.01</v>
      </c>
      <c r="N140" s="12">
        <v>25</v>
      </c>
      <c r="O140" s="12">
        <f t="shared" si="6"/>
        <v>16255.390000000001</v>
      </c>
    </row>
    <row r="141" spans="1:21" x14ac:dyDescent="0.25">
      <c r="A141" s="28">
        <v>132</v>
      </c>
      <c r="B141" s="33" t="s">
        <v>264</v>
      </c>
      <c r="C141" s="29" t="s">
        <v>265</v>
      </c>
      <c r="D141" s="30" t="s">
        <v>24</v>
      </c>
      <c r="E141" s="31" t="s">
        <v>187</v>
      </c>
      <c r="F141" s="28" t="s">
        <v>188</v>
      </c>
      <c r="G141" s="32" t="s">
        <v>20</v>
      </c>
      <c r="H141" s="30"/>
      <c r="I141" s="30"/>
      <c r="J141" s="27">
        <v>17303</v>
      </c>
      <c r="K141" s="12">
        <v>496.6</v>
      </c>
      <c r="L141" s="12">
        <v>0</v>
      </c>
      <c r="M141" s="12">
        <v>526.01</v>
      </c>
      <c r="N141" s="12">
        <v>25</v>
      </c>
      <c r="O141" s="12">
        <f>+J141-K141-L141-M141-N141</f>
        <v>16255.390000000001</v>
      </c>
    </row>
    <row r="142" spans="1:21" x14ac:dyDescent="0.25">
      <c r="A142" s="28">
        <v>133</v>
      </c>
      <c r="B142" s="33" t="s">
        <v>375</v>
      </c>
      <c r="C142" s="29" t="s">
        <v>376</v>
      </c>
      <c r="D142" s="30" t="s">
        <v>24</v>
      </c>
      <c r="E142" s="31" t="s">
        <v>187</v>
      </c>
      <c r="F142" s="28" t="s">
        <v>188</v>
      </c>
      <c r="G142" s="32" t="s">
        <v>20</v>
      </c>
      <c r="H142" s="30"/>
      <c r="I142" s="30"/>
      <c r="J142" s="59" t="s">
        <v>430</v>
      </c>
      <c r="K142" s="54" t="s">
        <v>431</v>
      </c>
      <c r="L142" s="54"/>
      <c r="M142" s="54" t="s">
        <v>432</v>
      </c>
      <c r="N142" s="54">
        <v>25</v>
      </c>
      <c r="O142" s="60" t="s">
        <v>433</v>
      </c>
    </row>
    <row r="143" spans="1:21" x14ac:dyDescent="0.25">
      <c r="A143" s="28">
        <v>134</v>
      </c>
      <c r="B143" s="33" t="s">
        <v>382</v>
      </c>
      <c r="C143" s="29" t="s">
        <v>383</v>
      </c>
      <c r="D143" s="30" t="s">
        <v>17</v>
      </c>
      <c r="E143" s="31" t="s">
        <v>364</v>
      </c>
      <c r="F143" s="28" t="s">
        <v>188</v>
      </c>
      <c r="G143" s="32" t="s">
        <v>20</v>
      </c>
      <c r="H143" s="30"/>
      <c r="I143" s="30"/>
      <c r="J143" s="27">
        <v>17303</v>
      </c>
      <c r="K143" s="12">
        <v>496.6</v>
      </c>
      <c r="L143" s="12">
        <v>0</v>
      </c>
      <c r="M143" s="12">
        <v>526.01</v>
      </c>
      <c r="N143" s="12">
        <v>25</v>
      </c>
      <c r="O143" s="12">
        <f t="shared" ref="O143" si="14">+J143-K143-L143-M143-N143</f>
        <v>16255.390000000001</v>
      </c>
    </row>
    <row r="144" spans="1:21" x14ac:dyDescent="0.25">
      <c r="A144" s="28">
        <v>135</v>
      </c>
      <c r="B144" s="33" t="s">
        <v>384</v>
      </c>
      <c r="C144" s="29" t="s">
        <v>385</v>
      </c>
      <c r="D144" s="30" t="s">
        <v>17</v>
      </c>
      <c r="E144" s="31" t="s">
        <v>364</v>
      </c>
      <c r="F144" s="28" t="s">
        <v>188</v>
      </c>
      <c r="G144" s="32" t="s">
        <v>20</v>
      </c>
      <c r="H144" s="30"/>
      <c r="I144" s="30"/>
      <c r="J144" s="27">
        <v>17303</v>
      </c>
      <c r="K144" s="12">
        <v>496.6</v>
      </c>
      <c r="L144" s="12">
        <v>0</v>
      </c>
      <c r="M144" s="12">
        <v>526.01</v>
      </c>
      <c r="N144" s="12">
        <v>25</v>
      </c>
      <c r="O144" s="12">
        <f t="shared" ref="O144" si="15">+J144-K144-L144-M144-N144</f>
        <v>16255.390000000001</v>
      </c>
    </row>
    <row r="145" spans="1:21" x14ac:dyDescent="0.25">
      <c r="A145" s="28">
        <v>136</v>
      </c>
      <c r="B145" s="33" t="s">
        <v>379</v>
      </c>
      <c r="C145" s="29" t="s">
        <v>380</v>
      </c>
      <c r="D145" s="30" t="s">
        <v>24</v>
      </c>
      <c r="E145" s="31" t="s">
        <v>381</v>
      </c>
      <c r="F145" s="28" t="s">
        <v>339</v>
      </c>
      <c r="G145" s="32" t="s">
        <v>20</v>
      </c>
      <c r="H145" s="30"/>
      <c r="I145" s="30"/>
      <c r="J145" s="27">
        <v>25000</v>
      </c>
      <c r="K145" s="12">
        <v>717.5</v>
      </c>
      <c r="L145" s="12">
        <v>0</v>
      </c>
      <c r="M145" s="12">
        <v>760</v>
      </c>
      <c r="N145" s="12">
        <v>25</v>
      </c>
      <c r="O145" s="12">
        <v>23497.5</v>
      </c>
    </row>
    <row r="146" spans="1:21" x14ac:dyDescent="0.25">
      <c r="A146" s="28">
        <v>137</v>
      </c>
      <c r="B146" s="33" t="s">
        <v>349</v>
      </c>
      <c r="C146" s="29" t="s">
        <v>348</v>
      </c>
      <c r="D146" s="30" t="s">
        <v>17</v>
      </c>
      <c r="E146" s="31" t="s">
        <v>347</v>
      </c>
      <c r="F146" s="28" t="s">
        <v>339</v>
      </c>
      <c r="G146" s="32" t="s">
        <v>20</v>
      </c>
      <c r="H146" s="30"/>
      <c r="I146" s="30"/>
      <c r="J146" s="27">
        <v>21771.75</v>
      </c>
      <c r="K146" s="12">
        <v>624.85</v>
      </c>
      <c r="L146" s="12">
        <v>0</v>
      </c>
      <c r="M146" s="12">
        <v>661.86</v>
      </c>
      <c r="N146" s="12">
        <v>25</v>
      </c>
      <c r="O146" s="12">
        <f t="shared" si="6"/>
        <v>20460.04</v>
      </c>
    </row>
    <row r="147" spans="1:21" ht="15.75" customHeight="1" x14ac:dyDescent="0.25">
      <c r="A147" s="28">
        <v>138</v>
      </c>
      <c r="B147" s="33" t="s">
        <v>351</v>
      </c>
      <c r="C147" s="29" t="s">
        <v>350</v>
      </c>
      <c r="D147" s="30" t="s">
        <v>17</v>
      </c>
      <c r="E147" s="31" t="s">
        <v>347</v>
      </c>
      <c r="F147" s="28" t="s">
        <v>339</v>
      </c>
      <c r="G147" s="32" t="s">
        <v>20</v>
      </c>
      <c r="H147" s="30"/>
      <c r="I147" s="30"/>
      <c r="J147" s="27">
        <v>21771.75</v>
      </c>
      <c r="K147" s="12">
        <v>624.85</v>
      </c>
      <c r="L147" s="12">
        <v>0</v>
      </c>
      <c r="M147" s="12">
        <v>661.86</v>
      </c>
      <c r="N147" s="12">
        <v>25</v>
      </c>
      <c r="O147" s="12">
        <f t="shared" si="6"/>
        <v>20460.04</v>
      </c>
    </row>
    <row r="148" spans="1:21" ht="15.75" customHeight="1" x14ac:dyDescent="0.25">
      <c r="A148" s="28">
        <v>139</v>
      </c>
      <c r="B148" s="33" t="s">
        <v>154</v>
      </c>
      <c r="C148" s="29" t="s">
        <v>155</v>
      </c>
      <c r="D148" s="30" t="s">
        <v>17</v>
      </c>
      <c r="E148" s="31" t="s">
        <v>156</v>
      </c>
      <c r="F148" s="28" t="s">
        <v>339</v>
      </c>
      <c r="G148" s="32" t="s">
        <v>20</v>
      </c>
      <c r="H148" s="30"/>
      <c r="I148" s="30"/>
      <c r="J148" s="27">
        <v>14157</v>
      </c>
      <c r="K148" s="12">
        <v>406.31</v>
      </c>
      <c r="L148" s="12">
        <v>0</v>
      </c>
      <c r="M148" s="12">
        <v>430.37</v>
      </c>
      <c r="N148" s="12">
        <v>25</v>
      </c>
      <c r="O148" s="12">
        <f t="shared" ref="O148:O173" si="16">+J148-K148-L148-M148-N148</f>
        <v>13295.32</v>
      </c>
    </row>
    <row r="149" spans="1:21" x14ac:dyDescent="0.25">
      <c r="A149" s="28">
        <v>140</v>
      </c>
      <c r="B149" s="35" t="s">
        <v>353</v>
      </c>
      <c r="C149" s="35" t="s">
        <v>352</v>
      </c>
      <c r="D149" s="36" t="s">
        <v>17</v>
      </c>
      <c r="E149" s="37" t="s">
        <v>347</v>
      </c>
      <c r="F149" s="28" t="s">
        <v>339</v>
      </c>
      <c r="G149" s="32" t="s">
        <v>20</v>
      </c>
      <c r="H149" s="38"/>
      <c r="I149" s="38"/>
      <c r="J149" s="27">
        <v>21771.75</v>
      </c>
      <c r="K149" s="12">
        <v>624.85</v>
      </c>
      <c r="L149" s="12">
        <v>0</v>
      </c>
      <c r="M149" s="12">
        <v>661.86</v>
      </c>
      <c r="N149" s="12">
        <v>1537.45</v>
      </c>
      <c r="O149" s="12">
        <f t="shared" si="16"/>
        <v>18947.59</v>
      </c>
    </row>
    <row r="150" spans="1:21" x14ac:dyDescent="0.25">
      <c r="A150" s="28">
        <v>141</v>
      </c>
      <c r="B150" s="35" t="s">
        <v>269</v>
      </c>
      <c r="C150" s="35" t="s">
        <v>270</v>
      </c>
      <c r="D150" s="36" t="s">
        <v>17</v>
      </c>
      <c r="E150" s="37" t="s">
        <v>241</v>
      </c>
      <c r="F150" s="28" t="s">
        <v>339</v>
      </c>
      <c r="G150" s="32" t="s">
        <v>20</v>
      </c>
      <c r="H150" s="38"/>
      <c r="I150" s="38"/>
      <c r="J150" s="27">
        <v>21771.75</v>
      </c>
      <c r="K150" s="12">
        <v>624.85</v>
      </c>
      <c r="L150" s="12">
        <v>0</v>
      </c>
      <c r="M150" s="12">
        <v>661.86</v>
      </c>
      <c r="N150" s="12">
        <v>25</v>
      </c>
      <c r="O150" s="21">
        <f t="shared" si="16"/>
        <v>20460.04</v>
      </c>
    </row>
    <row r="151" spans="1:21" ht="14.25" customHeight="1" x14ac:dyDescent="0.25">
      <c r="A151" s="28">
        <v>142</v>
      </c>
      <c r="B151" s="29" t="s">
        <v>396</v>
      </c>
      <c r="C151" s="29" t="s">
        <v>405</v>
      </c>
      <c r="D151" s="37" t="s">
        <v>17</v>
      </c>
      <c r="E151" s="37" t="s">
        <v>241</v>
      </c>
      <c r="F151" s="37" t="s">
        <v>339</v>
      </c>
      <c r="G151" s="32" t="s">
        <v>20</v>
      </c>
      <c r="H151" s="42"/>
      <c r="I151" s="28"/>
      <c r="J151" s="27">
        <v>21771.75</v>
      </c>
      <c r="K151" s="12">
        <v>624.85</v>
      </c>
      <c r="L151" s="12">
        <v>0</v>
      </c>
      <c r="M151" s="12">
        <v>661.86</v>
      </c>
      <c r="N151" s="12">
        <v>25</v>
      </c>
      <c r="O151" s="22">
        <f t="shared" ref="O151" si="17">+J151-K151-L151-M151-N151</f>
        <v>20460.04</v>
      </c>
      <c r="P151" s="20"/>
      <c r="Q151" s="16"/>
      <c r="R151" s="17"/>
      <c r="S151" s="18"/>
      <c r="T151" s="17"/>
      <c r="U151" s="19"/>
    </row>
    <row r="152" spans="1:21" ht="15.75" x14ac:dyDescent="0.3">
      <c r="A152" s="28">
        <v>143</v>
      </c>
      <c r="B152" s="29" t="s">
        <v>342</v>
      </c>
      <c r="C152" s="29" t="s">
        <v>341</v>
      </c>
      <c r="D152" s="36" t="s">
        <v>17</v>
      </c>
      <c r="E152" s="28" t="s">
        <v>340</v>
      </c>
      <c r="F152" s="28" t="s">
        <v>339</v>
      </c>
      <c r="G152" s="32" t="s">
        <v>20</v>
      </c>
      <c r="H152" s="39"/>
      <c r="I152" s="39"/>
      <c r="J152" s="27">
        <v>21771.75</v>
      </c>
      <c r="K152" s="12">
        <v>624.85</v>
      </c>
      <c r="L152" s="12">
        <v>0</v>
      </c>
      <c r="M152" s="12">
        <v>661.86</v>
      </c>
      <c r="N152" s="12">
        <v>25</v>
      </c>
      <c r="O152" s="22">
        <f t="shared" si="16"/>
        <v>20460.04</v>
      </c>
    </row>
    <row r="153" spans="1:21" ht="15.75" x14ac:dyDescent="0.3">
      <c r="A153" s="28">
        <v>144</v>
      </c>
      <c r="B153" s="29" t="s">
        <v>107</v>
      </c>
      <c r="C153" s="29" t="s">
        <v>266</v>
      </c>
      <c r="D153" s="36" t="s">
        <v>17</v>
      </c>
      <c r="E153" s="28" t="s">
        <v>244</v>
      </c>
      <c r="F153" s="28" t="s">
        <v>339</v>
      </c>
      <c r="G153" s="32" t="s">
        <v>20</v>
      </c>
      <c r="H153" s="39"/>
      <c r="I153" s="39"/>
      <c r="J153" s="27">
        <v>21771.75</v>
      </c>
      <c r="K153" s="12">
        <v>624.85</v>
      </c>
      <c r="L153" s="12">
        <v>0</v>
      </c>
      <c r="M153" s="12">
        <v>661.86</v>
      </c>
      <c r="N153" s="12">
        <v>25</v>
      </c>
      <c r="O153" s="12">
        <f t="shared" si="16"/>
        <v>20460.04</v>
      </c>
    </row>
    <row r="154" spans="1:21" ht="15.75" x14ac:dyDescent="0.3">
      <c r="A154" s="28">
        <v>145</v>
      </c>
      <c r="B154" s="29" t="s">
        <v>147</v>
      </c>
      <c r="C154" s="29" t="s">
        <v>148</v>
      </c>
      <c r="D154" s="36" t="s">
        <v>17</v>
      </c>
      <c r="E154" s="28" t="s">
        <v>149</v>
      </c>
      <c r="F154" s="28" t="s">
        <v>339</v>
      </c>
      <c r="G154" s="32" t="s">
        <v>20</v>
      </c>
      <c r="H154" s="39"/>
      <c r="I154" s="39"/>
      <c r="J154" s="27">
        <v>35000</v>
      </c>
      <c r="K154" s="12">
        <v>1004.5</v>
      </c>
      <c r="L154" s="12">
        <v>0</v>
      </c>
      <c r="M154" s="12">
        <v>1064</v>
      </c>
      <c r="N154" s="12">
        <v>25</v>
      </c>
      <c r="O154" s="12">
        <f t="shared" si="16"/>
        <v>32906.5</v>
      </c>
    </row>
    <row r="155" spans="1:21" ht="15.75" x14ac:dyDescent="0.3">
      <c r="A155" s="28">
        <v>146</v>
      </c>
      <c r="B155" s="29" t="s">
        <v>363</v>
      </c>
      <c r="C155" s="29" t="s">
        <v>346</v>
      </c>
      <c r="D155" s="36" t="s">
        <v>17</v>
      </c>
      <c r="E155" s="28" t="s">
        <v>340</v>
      </c>
      <c r="F155" s="28" t="s">
        <v>339</v>
      </c>
      <c r="G155" s="32" t="s">
        <v>20</v>
      </c>
      <c r="H155" s="39"/>
      <c r="I155" s="39"/>
      <c r="J155" s="27">
        <v>21771.75</v>
      </c>
      <c r="K155" s="12">
        <v>624.85</v>
      </c>
      <c r="L155" s="12">
        <v>0</v>
      </c>
      <c r="M155" s="12">
        <v>661.86</v>
      </c>
      <c r="N155" s="12">
        <v>25</v>
      </c>
      <c r="O155" s="12">
        <f t="shared" si="16"/>
        <v>20460.04</v>
      </c>
    </row>
    <row r="156" spans="1:21" ht="15.75" x14ac:dyDescent="0.3">
      <c r="A156" s="28">
        <v>147</v>
      </c>
      <c r="B156" s="29" t="s">
        <v>345</v>
      </c>
      <c r="C156" s="29" t="s">
        <v>344</v>
      </c>
      <c r="D156" s="36" t="s">
        <v>24</v>
      </c>
      <c r="E156" s="28" t="s">
        <v>340</v>
      </c>
      <c r="F156" s="28" t="s">
        <v>339</v>
      </c>
      <c r="G156" s="32" t="s">
        <v>20</v>
      </c>
      <c r="H156" s="39"/>
      <c r="I156" s="39"/>
      <c r="J156" s="27">
        <v>21771.75</v>
      </c>
      <c r="K156" s="12">
        <v>624.85</v>
      </c>
      <c r="L156" s="12">
        <v>0</v>
      </c>
      <c r="M156" s="12">
        <v>661.86</v>
      </c>
      <c r="N156" s="12">
        <v>25</v>
      </c>
      <c r="O156" s="12">
        <f t="shared" si="16"/>
        <v>20460.04</v>
      </c>
    </row>
    <row r="157" spans="1:21" ht="15.75" x14ac:dyDescent="0.3">
      <c r="A157" s="28">
        <v>148</v>
      </c>
      <c r="B157" s="29" t="s">
        <v>204</v>
      </c>
      <c r="C157" s="29" t="s">
        <v>343</v>
      </c>
      <c r="D157" s="36" t="s">
        <v>17</v>
      </c>
      <c r="E157" s="28" t="s">
        <v>340</v>
      </c>
      <c r="F157" s="28" t="s">
        <v>339</v>
      </c>
      <c r="G157" s="32" t="s">
        <v>20</v>
      </c>
      <c r="H157" s="39"/>
      <c r="I157" s="39"/>
      <c r="J157" s="27">
        <v>21771.75</v>
      </c>
      <c r="K157" s="12">
        <v>624.85</v>
      </c>
      <c r="L157" s="12">
        <v>0</v>
      </c>
      <c r="M157" s="12">
        <v>661.86</v>
      </c>
      <c r="N157" s="12">
        <v>25</v>
      </c>
      <c r="O157" s="12">
        <f t="shared" si="16"/>
        <v>20460.04</v>
      </c>
    </row>
    <row r="158" spans="1:21" ht="15.75" x14ac:dyDescent="0.3">
      <c r="A158" s="28">
        <v>149</v>
      </c>
      <c r="B158" s="29" t="s">
        <v>278</v>
      </c>
      <c r="C158" s="29" t="s">
        <v>279</v>
      </c>
      <c r="D158" s="36" t="s">
        <v>17</v>
      </c>
      <c r="E158" s="28" t="s">
        <v>277</v>
      </c>
      <c r="F158" s="28" t="s">
        <v>339</v>
      </c>
      <c r="G158" s="32" t="s">
        <v>20</v>
      </c>
      <c r="H158" s="39"/>
      <c r="I158" s="42"/>
      <c r="J158" s="27">
        <v>21771.75</v>
      </c>
      <c r="K158" s="12">
        <v>624.85</v>
      </c>
      <c r="L158" s="12">
        <v>0</v>
      </c>
      <c r="M158" s="12">
        <v>661.86</v>
      </c>
      <c r="N158" s="12">
        <v>25</v>
      </c>
      <c r="O158" s="12">
        <f t="shared" si="16"/>
        <v>20460.04</v>
      </c>
    </row>
    <row r="159" spans="1:21" ht="15.75" x14ac:dyDescent="0.3">
      <c r="A159" s="28">
        <v>150</v>
      </c>
      <c r="B159" s="29" t="s">
        <v>150</v>
      </c>
      <c r="C159" s="29" t="s">
        <v>151</v>
      </c>
      <c r="D159" s="36" t="s">
        <v>17</v>
      </c>
      <c r="E159" s="28" t="s">
        <v>243</v>
      </c>
      <c r="F159" s="28" t="s">
        <v>339</v>
      </c>
      <c r="G159" s="32" t="s">
        <v>20</v>
      </c>
      <c r="H159" s="39"/>
      <c r="I159" s="42"/>
      <c r="J159" s="27">
        <v>28367.63</v>
      </c>
      <c r="K159" s="12">
        <v>814.15</v>
      </c>
      <c r="L159" s="12">
        <v>0</v>
      </c>
      <c r="M159" s="12">
        <v>862.38</v>
      </c>
      <c r="N159" s="12">
        <v>3049.9</v>
      </c>
      <c r="O159" s="12">
        <f t="shared" si="16"/>
        <v>23641.199999999997</v>
      </c>
    </row>
    <row r="160" spans="1:21" ht="15.75" customHeight="1" x14ac:dyDescent="0.25">
      <c r="A160" s="28">
        <v>151</v>
      </c>
      <c r="B160" s="29" t="s">
        <v>152</v>
      </c>
      <c r="C160" s="29" t="s">
        <v>153</v>
      </c>
      <c r="D160" s="30" t="s">
        <v>24</v>
      </c>
      <c r="E160" s="31" t="s">
        <v>243</v>
      </c>
      <c r="F160" s="28" t="s">
        <v>339</v>
      </c>
      <c r="G160" s="32" t="s">
        <v>20</v>
      </c>
      <c r="H160" s="30"/>
      <c r="I160" s="30"/>
      <c r="J160" s="27">
        <v>21771.75</v>
      </c>
      <c r="K160" s="12">
        <v>624.85</v>
      </c>
      <c r="L160" s="12">
        <v>0</v>
      </c>
      <c r="M160" s="12">
        <v>661.86</v>
      </c>
      <c r="N160" s="12">
        <v>25</v>
      </c>
      <c r="O160" s="12">
        <f t="shared" si="16"/>
        <v>20460.04</v>
      </c>
    </row>
    <row r="161" spans="1:15" ht="15.75" customHeight="1" x14ac:dyDescent="0.25">
      <c r="A161" s="28">
        <v>152</v>
      </c>
      <c r="B161" s="29" t="s">
        <v>373</v>
      </c>
      <c r="C161" s="29" t="s">
        <v>374</v>
      </c>
      <c r="D161" s="30" t="s">
        <v>17</v>
      </c>
      <c r="E161" s="31" t="s">
        <v>277</v>
      </c>
      <c r="F161" s="28" t="s">
        <v>339</v>
      </c>
      <c r="G161" s="32" t="s">
        <v>20</v>
      </c>
      <c r="H161" s="30"/>
      <c r="I161" s="30"/>
      <c r="J161" s="27">
        <v>21771.75</v>
      </c>
      <c r="K161" s="12">
        <v>624.85</v>
      </c>
      <c r="L161" s="12">
        <v>0</v>
      </c>
      <c r="M161" s="12">
        <v>661.86</v>
      </c>
      <c r="N161" s="12">
        <v>25</v>
      </c>
      <c r="O161" s="12">
        <f t="shared" si="16"/>
        <v>20460.04</v>
      </c>
    </row>
    <row r="162" spans="1:15" ht="15.75" customHeight="1" x14ac:dyDescent="0.25">
      <c r="A162" s="28">
        <v>153</v>
      </c>
      <c r="B162" s="33" t="s">
        <v>161</v>
      </c>
      <c r="C162" s="29" t="s">
        <v>162</v>
      </c>
      <c r="D162" s="30" t="s">
        <v>17</v>
      </c>
      <c r="E162" s="31" t="s">
        <v>163</v>
      </c>
      <c r="F162" s="28" t="s">
        <v>160</v>
      </c>
      <c r="G162" s="32" t="s">
        <v>20</v>
      </c>
      <c r="H162" s="30"/>
      <c r="I162" s="30"/>
      <c r="J162" s="27">
        <v>48757.5</v>
      </c>
      <c r="K162" s="12">
        <v>1399.34</v>
      </c>
      <c r="L162" s="12">
        <v>1678.64</v>
      </c>
      <c r="M162" s="12">
        <v>1482.23</v>
      </c>
      <c r="N162" s="12">
        <v>25</v>
      </c>
      <c r="O162" s="12">
        <f>+J162-K162-L162-M162-N162</f>
        <v>44172.29</v>
      </c>
    </row>
    <row r="163" spans="1:15" ht="15.75" customHeight="1" x14ac:dyDescent="0.25">
      <c r="A163" s="28">
        <v>154</v>
      </c>
      <c r="B163" s="33" t="s">
        <v>157</v>
      </c>
      <c r="C163" s="29" t="s">
        <v>158</v>
      </c>
      <c r="D163" s="30" t="s">
        <v>17</v>
      </c>
      <c r="E163" s="31" t="s">
        <v>159</v>
      </c>
      <c r="F163" s="28" t="s">
        <v>160</v>
      </c>
      <c r="G163" s="32" t="s">
        <v>20</v>
      </c>
      <c r="H163" s="30"/>
      <c r="I163" s="30"/>
      <c r="J163" s="27">
        <v>26250</v>
      </c>
      <c r="K163" s="12">
        <v>753.38</v>
      </c>
      <c r="L163" s="12">
        <v>0</v>
      </c>
      <c r="M163" s="12">
        <v>798</v>
      </c>
      <c r="N163" s="12">
        <v>25</v>
      </c>
      <c r="O163" s="12">
        <f>+J163-K163-L163-M163-N163</f>
        <v>24673.62</v>
      </c>
    </row>
    <row r="164" spans="1:15" ht="15.75" customHeight="1" x14ac:dyDescent="0.25">
      <c r="A164" s="28">
        <v>155</v>
      </c>
      <c r="B164" s="33" t="s">
        <v>129</v>
      </c>
      <c r="C164" s="29" t="s">
        <v>130</v>
      </c>
      <c r="D164" s="30" t="s">
        <v>17</v>
      </c>
      <c r="E164" s="34" t="s">
        <v>131</v>
      </c>
      <c r="F164" s="28" t="s">
        <v>132</v>
      </c>
      <c r="G164" s="32" t="s">
        <v>20</v>
      </c>
      <c r="H164" s="30"/>
      <c r="I164" s="30"/>
      <c r="J164" s="27">
        <v>21771.75</v>
      </c>
      <c r="K164" s="12">
        <v>624.85</v>
      </c>
      <c r="L164" s="12">
        <v>0</v>
      </c>
      <c r="M164" s="12">
        <v>661.86</v>
      </c>
      <c r="N164" s="12">
        <v>1537.45</v>
      </c>
      <c r="O164" s="12">
        <f t="shared" si="16"/>
        <v>18947.59</v>
      </c>
    </row>
    <row r="165" spans="1:15" ht="15.75" customHeight="1" x14ac:dyDescent="0.25">
      <c r="A165" s="28">
        <v>156</v>
      </c>
      <c r="B165" s="33" t="s">
        <v>288</v>
      </c>
      <c r="C165" s="29" t="s">
        <v>263</v>
      </c>
      <c r="D165" s="30" t="s">
        <v>17</v>
      </c>
      <c r="E165" s="34" t="s">
        <v>131</v>
      </c>
      <c r="F165" s="28" t="s">
        <v>132</v>
      </c>
      <c r="G165" s="32" t="s">
        <v>20</v>
      </c>
      <c r="H165" s="30"/>
      <c r="I165" s="30"/>
      <c r="J165" s="27">
        <v>21771.75</v>
      </c>
      <c r="K165" s="12">
        <v>624.85</v>
      </c>
      <c r="L165" s="12">
        <v>0</v>
      </c>
      <c r="M165" s="12">
        <v>661.86</v>
      </c>
      <c r="N165" s="12">
        <v>25</v>
      </c>
      <c r="O165" s="12">
        <f t="shared" si="16"/>
        <v>20460.04</v>
      </c>
    </row>
    <row r="166" spans="1:15" ht="15.75" customHeight="1" x14ac:dyDescent="0.25">
      <c r="A166" s="28">
        <v>157</v>
      </c>
      <c r="B166" s="33" t="s">
        <v>133</v>
      </c>
      <c r="C166" s="29" t="s">
        <v>134</v>
      </c>
      <c r="D166" s="30" t="s">
        <v>17</v>
      </c>
      <c r="E166" s="34" t="s">
        <v>131</v>
      </c>
      <c r="F166" s="28" t="s">
        <v>132</v>
      </c>
      <c r="G166" s="32" t="s">
        <v>20</v>
      </c>
      <c r="H166" s="30"/>
      <c r="I166" s="30"/>
      <c r="J166" s="27">
        <v>21771.75</v>
      </c>
      <c r="K166" s="12">
        <v>624.85</v>
      </c>
      <c r="L166" s="12">
        <v>0</v>
      </c>
      <c r="M166" s="12">
        <v>661.86</v>
      </c>
      <c r="N166" s="12">
        <v>25</v>
      </c>
      <c r="O166" s="12">
        <f t="shared" si="16"/>
        <v>20460.04</v>
      </c>
    </row>
    <row r="167" spans="1:15" ht="15.75" customHeight="1" x14ac:dyDescent="0.25">
      <c r="A167" s="28">
        <v>158</v>
      </c>
      <c r="B167" s="33" t="s">
        <v>143</v>
      </c>
      <c r="C167" s="29" t="s">
        <v>144</v>
      </c>
      <c r="D167" s="30" t="s">
        <v>17</v>
      </c>
      <c r="E167" s="34" t="s">
        <v>131</v>
      </c>
      <c r="F167" s="28" t="s">
        <v>132</v>
      </c>
      <c r="G167" s="32" t="s">
        <v>20</v>
      </c>
      <c r="H167" s="30"/>
      <c r="I167" s="30"/>
      <c r="J167" s="27">
        <v>21771.75</v>
      </c>
      <c r="K167" s="12">
        <v>624.85</v>
      </c>
      <c r="L167" s="12">
        <v>0</v>
      </c>
      <c r="M167" s="12">
        <v>661.86</v>
      </c>
      <c r="N167" s="12">
        <v>25</v>
      </c>
      <c r="O167" s="12">
        <f t="shared" si="16"/>
        <v>20460.04</v>
      </c>
    </row>
    <row r="168" spans="1:15" ht="15.75" customHeight="1" x14ac:dyDescent="0.25">
      <c r="A168" s="28">
        <v>159</v>
      </c>
      <c r="B168" s="33" t="s">
        <v>135</v>
      </c>
      <c r="C168" s="29" t="s">
        <v>136</v>
      </c>
      <c r="D168" s="30" t="s">
        <v>17</v>
      </c>
      <c r="E168" s="34" t="s">
        <v>137</v>
      </c>
      <c r="F168" s="49" t="s">
        <v>132</v>
      </c>
      <c r="G168" s="32" t="s">
        <v>20</v>
      </c>
      <c r="H168" s="30"/>
      <c r="I168" s="30"/>
      <c r="J168" s="27">
        <v>27027</v>
      </c>
      <c r="K168" s="12">
        <v>775.67</v>
      </c>
      <c r="L168" s="12">
        <v>0</v>
      </c>
      <c r="M168" s="12">
        <v>821.62</v>
      </c>
      <c r="N168" s="12">
        <v>25</v>
      </c>
      <c r="O168" s="12">
        <f t="shared" si="16"/>
        <v>25404.710000000003</v>
      </c>
    </row>
    <row r="169" spans="1:15" ht="15.75" x14ac:dyDescent="0.3">
      <c r="A169" s="28">
        <v>160</v>
      </c>
      <c r="B169" s="29" t="s">
        <v>354</v>
      </c>
      <c r="C169" s="29" t="s">
        <v>355</v>
      </c>
      <c r="D169" s="36" t="s">
        <v>24</v>
      </c>
      <c r="E169" s="28" t="s">
        <v>131</v>
      </c>
      <c r="F169" s="28" t="s">
        <v>132</v>
      </c>
      <c r="G169" s="32" t="s">
        <v>20</v>
      </c>
      <c r="H169" s="39"/>
      <c r="I169" s="39"/>
      <c r="J169" s="27">
        <v>21771.75</v>
      </c>
      <c r="K169" s="12">
        <v>624.85</v>
      </c>
      <c r="L169" s="12"/>
      <c r="M169" s="12">
        <v>661.86</v>
      </c>
      <c r="N169" s="12">
        <v>25</v>
      </c>
      <c r="O169" s="12">
        <f t="shared" si="16"/>
        <v>20460.04</v>
      </c>
    </row>
    <row r="170" spans="1:15" ht="15.75" x14ac:dyDescent="0.3">
      <c r="A170" s="28">
        <v>161</v>
      </c>
      <c r="B170" s="29" t="s">
        <v>138</v>
      </c>
      <c r="C170" s="29" t="s">
        <v>139</v>
      </c>
      <c r="D170" s="36" t="s">
        <v>24</v>
      </c>
      <c r="E170" s="28" t="s">
        <v>140</v>
      </c>
      <c r="F170" s="28" t="s">
        <v>132</v>
      </c>
      <c r="G170" s="32" t="s">
        <v>20</v>
      </c>
      <c r="H170" s="39"/>
      <c r="I170" s="39"/>
      <c r="J170" s="27">
        <v>48757.5</v>
      </c>
      <c r="K170" s="12">
        <v>1399.34</v>
      </c>
      <c r="L170" s="12">
        <v>1678.64</v>
      </c>
      <c r="M170" s="12">
        <v>1482.23</v>
      </c>
      <c r="N170" s="12">
        <v>125</v>
      </c>
      <c r="O170" s="12">
        <f t="shared" si="16"/>
        <v>44072.29</v>
      </c>
    </row>
    <row r="171" spans="1:15" ht="15.75" x14ac:dyDescent="0.3">
      <c r="A171" s="28">
        <v>162</v>
      </c>
      <c r="B171" s="29" t="s">
        <v>267</v>
      </c>
      <c r="C171" s="29" t="s">
        <v>268</v>
      </c>
      <c r="D171" s="36" t="s">
        <v>24</v>
      </c>
      <c r="E171" s="28" t="s">
        <v>131</v>
      </c>
      <c r="F171" s="28" t="s">
        <v>132</v>
      </c>
      <c r="G171" s="32" t="s">
        <v>20</v>
      </c>
      <c r="H171" s="39"/>
      <c r="I171" s="39"/>
      <c r="J171" s="27">
        <v>21771.75</v>
      </c>
      <c r="K171" s="12">
        <v>624.85</v>
      </c>
      <c r="L171" s="12">
        <v>0</v>
      </c>
      <c r="M171" s="12">
        <v>661.86</v>
      </c>
      <c r="N171" s="12">
        <v>25</v>
      </c>
      <c r="O171" s="12">
        <f t="shared" si="16"/>
        <v>20460.04</v>
      </c>
    </row>
    <row r="172" spans="1:15" ht="15.75" x14ac:dyDescent="0.3">
      <c r="A172" s="28">
        <v>163</v>
      </c>
      <c r="B172" s="29" t="s">
        <v>141</v>
      </c>
      <c r="C172" s="29" t="s">
        <v>142</v>
      </c>
      <c r="D172" s="36" t="s">
        <v>17</v>
      </c>
      <c r="E172" s="28" t="s">
        <v>131</v>
      </c>
      <c r="F172" s="28" t="s">
        <v>132</v>
      </c>
      <c r="G172" s="32" t="s">
        <v>20</v>
      </c>
      <c r="H172" s="39"/>
      <c r="I172" s="42"/>
      <c r="J172" s="27">
        <v>21771.75</v>
      </c>
      <c r="K172" s="12">
        <v>624.85</v>
      </c>
      <c r="L172" s="12">
        <v>0</v>
      </c>
      <c r="M172" s="12">
        <v>661.86</v>
      </c>
      <c r="N172" s="12">
        <v>25</v>
      </c>
      <c r="O172" s="12">
        <f t="shared" si="16"/>
        <v>20460.04</v>
      </c>
    </row>
    <row r="173" spans="1:15" x14ac:dyDescent="0.25">
      <c r="A173" s="28">
        <v>164</v>
      </c>
      <c r="B173" s="35" t="s">
        <v>145</v>
      </c>
      <c r="C173" s="35" t="s">
        <v>146</v>
      </c>
      <c r="D173" s="36" t="s">
        <v>24</v>
      </c>
      <c r="E173" s="37" t="s">
        <v>131</v>
      </c>
      <c r="F173" s="28" t="s">
        <v>132</v>
      </c>
      <c r="G173" s="32" t="s">
        <v>20</v>
      </c>
      <c r="H173" s="38"/>
      <c r="I173" s="38"/>
      <c r="J173" s="27">
        <v>21771.75</v>
      </c>
      <c r="K173" s="12">
        <v>624.85</v>
      </c>
      <c r="L173" s="12">
        <v>0</v>
      </c>
      <c r="M173" s="12">
        <v>661.86</v>
      </c>
      <c r="N173" s="12">
        <v>25</v>
      </c>
      <c r="O173" s="12">
        <f t="shared" si="16"/>
        <v>20460.04</v>
      </c>
    </row>
    <row r="174" spans="1:15" x14ac:dyDescent="0.25">
      <c r="A174" s="50" t="s">
        <v>356</v>
      </c>
      <c r="B174" s="51"/>
      <c r="C174" s="51"/>
      <c r="D174" s="51"/>
      <c r="E174" s="51"/>
      <c r="F174" s="51"/>
      <c r="G174" s="51"/>
      <c r="H174" s="51"/>
      <c r="I174" s="51"/>
      <c r="J174" s="27">
        <f t="shared" ref="J174:O174" si="18">SUM(J11:J173)</f>
        <v>5018904.7499999981</v>
      </c>
      <c r="K174" s="12">
        <f t="shared" si="18"/>
        <v>144042.77675000031</v>
      </c>
      <c r="L174" s="12">
        <f t="shared" si="18"/>
        <v>180485.93000000005</v>
      </c>
      <c r="M174" s="12">
        <f t="shared" si="18"/>
        <v>152574.59999999957</v>
      </c>
      <c r="N174" s="12">
        <f t="shared" si="18"/>
        <v>46351.35</v>
      </c>
      <c r="O174" s="12">
        <f t="shared" si="18"/>
        <v>4495475.0932500008</v>
      </c>
    </row>
    <row r="178" spans="13:15" ht="69.75" customHeight="1" x14ac:dyDescent="0.25"/>
    <row r="179" spans="13:15" x14ac:dyDescent="0.25">
      <c r="M179" s="13" t="s">
        <v>236</v>
      </c>
      <c r="N179" s="6"/>
      <c r="O179" s="6"/>
    </row>
    <row r="180" spans="13:15" x14ac:dyDescent="0.25">
      <c r="M180" s="6" t="s">
        <v>237</v>
      </c>
      <c r="N180" s="6"/>
      <c r="O180" s="6"/>
    </row>
  </sheetData>
  <dataValidations count="5">
    <dataValidation type="list" allowBlank="1" showInputMessage="1" showErrorMessage="1" sqref="F8">
      <formula1>Meses</formula1>
    </dataValidation>
    <dataValidation type="list" allowBlank="1" showInputMessage="1" showErrorMessage="1" sqref="F5:F7">
      <formula1>INDIRECT($E$5)</formula1>
    </dataValidation>
    <dataValidation type="list" allowBlank="1" showInputMessage="1" showErrorMessage="1" sqref="C5:C7">
      <formula1>Regiones</formula1>
    </dataValidation>
    <dataValidation type="list" allowBlank="1" showInputMessage="1" showErrorMessage="1" sqref="C8">
      <formula1>Años</formula1>
    </dataValidation>
    <dataValidation type="list" allowBlank="1" showInputMessage="1" showErrorMessage="1" sqref="F78:F79 D11:D77 D79:D173">
      <formula1>Sexos</formula1>
    </dataValidation>
  </dataValidations>
  <pageMargins left="0.7" right="0.7" top="0.75" bottom="0.75" header="0.3" footer="0.3"/>
  <pageSetup paperSize="9" scale="33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E17" sqref="E17"/>
    </sheetView>
  </sheetViews>
  <sheetFormatPr baseColWidth="10" defaultColWidth="9.140625" defaultRowHeight="15" x14ac:dyDescent="0.25"/>
  <cols>
    <col min="1" max="1" width="16.28515625" customWidth="1"/>
    <col min="2" max="2" width="15.7109375" customWidth="1"/>
    <col min="3" max="3" width="9.42578125" customWidth="1"/>
    <col min="4" max="4" width="14.28515625" customWidth="1"/>
    <col min="5" max="5" width="13.5703125" customWidth="1"/>
    <col min="6" max="6" width="12.7109375" customWidth="1"/>
    <col min="7" max="7" width="13.42578125" customWidth="1"/>
    <col min="8" max="8" width="14.42578125" customWidth="1"/>
    <col min="9" max="9" width="10.85546875" customWidth="1"/>
    <col min="10" max="10" width="10.28515625" customWidth="1"/>
    <col min="11" max="11" width="15" customWidth="1"/>
    <col min="12" max="12" width="12" customWidth="1"/>
  </cols>
  <sheetData>
    <row r="1" spans="1:12" x14ac:dyDescent="0.25">
      <c r="F1" s="2"/>
      <c r="G1" s="2"/>
      <c r="H1" s="2"/>
      <c r="I1" s="2"/>
      <c r="J1" s="2"/>
      <c r="K1" s="2"/>
    </row>
    <row r="2" spans="1:12" ht="18.75" x14ac:dyDescent="0.3">
      <c r="A2" s="1" t="s">
        <v>228</v>
      </c>
      <c r="C2" s="2"/>
      <c r="F2" s="2"/>
      <c r="G2" s="2"/>
      <c r="H2" s="2"/>
      <c r="I2" s="2"/>
      <c r="J2" s="2"/>
      <c r="K2" s="2"/>
    </row>
    <row r="3" spans="1:12" x14ac:dyDescent="0.25">
      <c r="A3" s="3" t="s">
        <v>229</v>
      </c>
      <c r="C3" s="2"/>
      <c r="F3" s="2"/>
      <c r="G3" s="2"/>
      <c r="H3" s="2"/>
      <c r="I3" s="2"/>
      <c r="J3" s="2"/>
      <c r="K3" s="2"/>
    </row>
    <row r="4" spans="1:12" x14ac:dyDescent="0.25">
      <c r="F4" s="2"/>
      <c r="G4" s="2"/>
      <c r="H4" s="2"/>
      <c r="I4" s="2"/>
      <c r="J4" s="2"/>
      <c r="K4" s="2"/>
    </row>
    <row r="5" spans="1:12" x14ac:dyDescent="0.25">
      <c r="A5" s="5" t="s">
        <v>231</v>
      </c>
      <c r="C5" s="4" t="s">
        <v>233</v>
      </c>
      <c r="D5" s="5" t="s">
        <v>234</v>
      </c>
      <c r="F5" s="2"/>
      <c r="G5" s="2"/>
      <c r="H5" s="2"/>
      <c r="I5" s="2"/>
      <c r="J5" s="2"/>
      <c r="K5" s="2"/>
    </row>
    <row r="6" spans="1:12" x14ac:dyDescent="0.25">
      <c r="A6" s="7"/>
      <c r="C6" s="4"/>
      <c r="D6" s="7"/>
      <c r="F6" s="2"/>
      <c r="G6" s="2"/>
      <c r="H6" s="2"/>
      <c r="I6" s="2"/>
      <c r="J6" s="2"/>
      <c r="K6" s="2"/>
    </row>
    <row r="7" spans="1:12" x14ac:dyDescent="0.25">
      <c r="A7" s="8"/>
      <c r="C7" s="4"/>
      <c r="D7" s="8"/>
      <c r="E7" t="s">
        <v>424</v>
      </c>
      <c r="F7" s="2"/>
      <c r="G7" s="2"/>
      <c r="H7" s="2"/>
      <c r="I7" s="2"/>
      <c r="J7" s="2"/>
      <c r="K7" s="2"/>
    </row>
    <row r="8" spans="1:12" x14ac:dyDescent="0.25">
      <c r="A8" s="9">
        <v>2024</v>
      </c>
      <c r="C8" s="4" t="s">
        <v>235</v>
      </c>
      <c r="D8" s="10" t="s">
        <v>428</v>
      </c>
      <c r="F8" s="2"/>
      <c r="G8" s="2"/>
      <c r="H8" s="2"/>
      <c r="I8" s="2"/>
      <c r="J8" s="2"/>
      <c r="K8" s="2"/>
    </row>
    <row r="9" spans="1:12" x14ac:dyDescent="0.25">
      <c r="F9" s="2"/>
      <c r="G9" s="2"/>
      <c r="H9" s="2"/>
      <c r="I9" s="2"/>
      <c r="J9" s="2"/>
      <c r="K9" s="2"/>
    </row>
    <row r="10" spans="1:12" ht="45" x14ac:dyDescent="0.25">
      <c r="A10" s="11" t="s">
        <v>1</v>
      </c>
      <c r="B10" s="11" t="s">
        <v>2</v>
      </c>
      <c r="C10" s="11" t="s">
        <v>3</v>
      </c>
      <c r="D10" s="11" t="s">
        <v>4</v>
      </c>
      <c r="E10" s="11" t="s">
        <v>5</v>
      </c>
      <c r="F10" s="11" t="s">
        <v>6</v>
      </c>
      <c r="G10" s="11" t="s">
        <v>9</v>
      </c>
      <c r="H10" s="11" t="s">
        <v>10</v>
      </c>
      <c r="I10" s="11" t="s">
        <v>11</v>
      </c>
      <c r="J10" s="11" t="s">
        <v>12</v>
      </c>
      <c r="K10" s="11" t="s">
        <v>13</v>
      </c>
      <c r="L10" s="11" t="s">
        <v>14</v>
      </c>
    </row>
    <row r="11" spans="1:12" x14ac:dyDescent="0.25">
      <c r="A11" s="29" t="s">
        <v>275</v>
      </c>
      <c r="B11" s="29" t="s">
        <v>425</v>
      </c>
      <c r="C11" s="30" t="s">
        <v>24</v>
      </c>
      <c r="D11" s="31" t="s">
        <v>426</v>
      </c>
      <c r="E11" s="28" t="s">
        <v>427</v>
      </c>
      <c r="F11" s="32" t="s">
        <v>20</v>
      </c>
      <c r="G11" s="52">
        <v>13252.5</v>
      </c>
      <c r="H11" s="53">
        <f t="shared" ref="H11" si="0">G11*2.87%</f>
        <v>380.34674999999999</v>
      </c>
      <c r="I11" s="54">
        <v>0</v>
      </c>
      <c r="J11" s="55">
        <v>402.88</v>
      </c>
      <c r="K11" s="55">
        <v>25</v>
      </c>
      <c r="L11" s="55">
        <f>G11-H11-I11-J11-K11</f>
        <v>12444.27325</v>
      </c>
    </row>
  </sheetData>
  <dataValidations count="5">
    <dataValidation type="list" allowBlank="1" showInputMessage="1" showErrorMessage="1" sqref="C11">
      <formula1>Sexos</formula1>
    </dataValidation>
    <dataValidation type="list" allowBlank="1" showInputMessage="1" showErrorMessage="1" sqref="A8">
      <formula1>Años</formula1>
    </dataValidation>
    <dataValidation type="list" allowBlank="1" showInputMessage="1" showErrorMessage="1" sqref="A5:A7">
      <formula1>Regiones</formula1>
    </dataValidation>
    <dataValidation type="list" allowBlank="1" showInputMessage="1" showErrorMessage="1" sqref="D5:D7">
      <formula1>INDIRECT($E$5)</formula1>
    </dataValidation>
    <dataValidation type="list" allowBlank="1" showInputMessage="1" showErrorMessage="1" sqref="D8">
      <formula1>Meses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 (2)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Caraballo Martinez</dc:creator>
  <cp:lastModifiedBy>Aristina Familia</cp:lastModifiedBy>
  <cp:lastPrinted>2024-07-10T14:41:05Z</cp:lastPrinted>
  <dcterms:created xsi:type="dcterms:W3CDTF">2015-06-05T18:19:34Z</dcterms:created>
  <dcterms:modified xsi:type="dcterms:W3CDTF">2024-11-11T12:52:41Z</dcterms:modified>
</cp:coreProperties>
</file>