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miliaa\Desktop\CONTABILIDAD SEPTIEMBRE 2024\Informe Meta FísicaFinanciera Julio-Septiembre 2024\"/>
    </mc:Choice>
  </mc:AlternateContent>
  <bookViews>
    <workbookView xWindow="0" yWindow="0" windowWidth="14370" windowHeight="6915"/>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C16" i="1" l="1"/>
  <c r="C14" i="1"/>
  <c r="J30" i="1" l="1"/>
</calcChain>
</file>

<file path=xl/sharedStrings.xml><?xml version="1.0" encoding="utf-8"?>
<sst xmlns="http://schemas.openxmlformats.org/spreadsheetml/2006/main" count="83" uniqueCount="79">
  <si>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</si>
  <si>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</si>
  <si>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</si>
  <si>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</si>
  <si>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</si>
  <si>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</si>
  <si>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</si>
  <si>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</si>
  <si>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</si>
  <si>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</si>
  <si>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</si>
  <si>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</si>
  <si>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</si>
  <si>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</si>
  <si>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</si>
  <si>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</si>
  <si>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</si>
  <si>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</si>
  <si>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</si>
  <si>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</si>
  <si>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</si>
  <si>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</si>
  <si>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</si>
  <si>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</si>
  <si>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</si>
  <si>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</si>
  <si>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</si>
  <si>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</si>
  <si>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</si>
  <si>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</si>
  <si>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</si>
  <si>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</si>
  <si>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</si>
  <si>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</si>
  <si>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</si>
  <si>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</si>
  <si>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</si>
  <si>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</si>
  <si>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</si>
  <si>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</si>
  <si>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</si>
  <si>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</si>
  <si>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</si>
  <si>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</si>
  <si>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</si>
  <si>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</si>
  <si>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</si>
  <si>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</si>
  <si>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</si>
  <si>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</si>
  <si>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</si>
  <si>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</si>
  <si>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</si>
  <si>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</si>
  <si>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</si>
  <si>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</si>
  <si>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</si>
  <si>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</si>
  <si>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</si>
  <si>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</si>
  <si>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</si>
  <si>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</si>
  <si>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</si>
  <si>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</si>
  <si>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</si>
  <si>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</si>
  <si>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SALUD Y SEGURIDAD SOCIAL INTEGRAL</t>
  </si>
  <si>
    <t>2.2</t>
  </si>
  <si>
    <t>171,300.50</t>
  </si>
  <si>
    <t>253,043,098.00</t>
  </si>
  <si>
    <t>25.49%</t>
  </si>
  <si>
    <t>18.53%</t>
  </si>
  <si>
    <t>47,964.14</t>
  </si>
  <si>
    <t>70,885,206.74</t>
  </si>
  <si>
    <t>49,468,004.10</t>
  </si>
  <si>
    <t>53,212.00</t>
  </si>
  <si>
    <t xml:space="preserve">	144,027,753.56</t>
  </si>
  <si>
    <t>Concerniente, a la meta Física del CEMADOJA para el año 2024, tenemos que fue de 171,300.50 teniendo programado durante el 3er trimestre la materialización de 47,964.14 estudios, de los mismos se ejecutaron 53,212.00 alcanzando con ello un crecimiento relevante Concerniente, a la meta Física del CEMADOJA para el año 2024, tenemos que fue de 171,300.50 teniendo programado durante el 3er trimestre la materialización de 47,964.14 estudios, de los mismos se ejecutaron 53,212.00 alcanzando con ello un crecimiento relevante de un 110.94%, este Desvío fue producto de la puesta en marcha del Servicio de Ecocardiograma y del Laboratorio Clínico, a la par, del incremento del Panel de Química, las Sonografías, el Rayos X y las Pruebas Especiales, generando así una alta demanda de los pacientes que acuden al Centro, entre los que se pueden aludir los siguientes: 123 extranjeros. Siendo brindado el servicio de Laboratorio Clínico y de Imágenes a un total de: 36,442 personas del sexo femenino y 16,770 correspondiente al sexo masculino. Relativo, al Desvío Financiero este fue producido por los motivos que se especificarán más adelante: 1ro. Pago por concepto de reparación de Sonógrafo Voluson 58 por un valor de RD$1,685,513.18, 2do. Adquisición de reactivos e insumos para el Laboratorio Clínico del Centro por un monto de RD$1,616,300.96, 3ro. Pago por la compra de películas DRYSTAR DT para Rayos X 14x17 y 10x12 para la Institución por un monto de RD$2,628,001.60, 4to. Pago por mantenimiento correctivo para sistema de enfriamiento (chiller) del equipo de Resonancia Magnética por valor de RD$1,175,236.34, 5to. El Tubo del Tomógrafo no pudo ser adquirido por retrasos en el proceso, cuyo monto hubiese sido de RD$7,000,000.00, 6to. Pago por compra de medios de contraste Scanlux (IOPAMIDOL) 300/100 ml. por un valor de RD$1,785,000.00 y 7mo. Los Incentivos médicos por productividad planificados para el 3er trimestre del año en curso por un monto de RD$ 3,478,925.97, no han sido pagados, este retraso fue originado por los procedimientos técnicos.</t>
  </si>
  <si>
    <t>A fin, de proseguir apegados a la filosofía institucional del CEMADOJA fue que las máximas autoridades hicieron la reapertura del Laboratorio Clínico con capacidad para realizar y ofertar más 102 pruebas bioanalistas. Adicional a esto, se implementó el Servicio de Ecocardiograma, al mismo tiempo, se puso en funcionamiento los sábados el Servicio de Sonografía especializada (Doppler carotideo, Doppler arterial y venoso y perfil biofísico), los cuales se efectuaban en su mayoría de lunes a viernes; también, fueron adquiridos reactivos e insumos para el Laboratorio Clínico; al igual, se compraron películas DRYSTAR DT para Rayos X 14x17 y 10x12; a la par, se hicieron mantenimientos correctivos al sistema de enfriamiento (chiller) del equipo de Resonancia Magnética; añadiendo a ello, la compra de medios de contraste Scanlux (IOPAMIDOL) 300/100 ml y la reparación del Sonógrafo Voluson 58. Con estas iniciativas lo que se procura es ofrecer un servicio con óptimos estándares de calidad, capaz de dar una respuesta favorable a la alta demanda asistencial y como tal contribuir con una red pública de salud más fortalecida.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</si>
</sst>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dd/mm/yyyy;@"/>
    <numFmt numFmtId="166" formatCode="[$-10409]#,##0;\-#,##0"/>
    <numFmt numFmtId="167" formatCode="[$-10409]#,##0.00;\-#,##0.00"/>
    <numFmt numFmtId="168"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b/>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9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6" fontId="0" fillId="0" borderId="0" xfId="0" applyNumberFormat="1"/>
    <xf numFmtId="166" fontId="17" fillId="0" borderId="28" xfId="0" applyNumberFormat="1" applyFont="1" applyBorder="1" applyAlignment="1" applyProtection="1">
      <alignment horizontal="center" vertical="center" wrapText="1"/>
      <protection locked="0"/>
    </xf>
    <xf numFmtId="0" fontId="25" fillId="0" borderId="17" xfId="0" applyFont="1" applyBorder="1" applyAlignment="1" applyProtection="1">
      <alignment vertical="center" wrapText="1"/>
      <protection locked="0"/>
    </xf>
    <xf numFmtId="166" fontId="17" fillId="0" borderId="28" xfId="0" applyNumberFormat="1" applyFont="1" applyBorder="1" applyAlignment="1" applyProtection="1">
      <alignment horizontal="center" vertical="center" wrapText="1" readingOrder="1"/>
      <protection locked="0"/>
    </xf>
    <xf numFmtId="2" fontId="17" fillId="0" borderId="28" xfId="0" applyNumberFormat="1" applyFont="1" applyBorder="1" applyAlignment="1" applyProtection="1">
      <alignment horizontal="center" vertical="center" wrapText="1" readingOrder="1"/>
      <protection locked="0"/>
    </xf>
    <xf numFmtId="167" fontId="17" fillId="0" borderId="28" xfId="0" applyNumberFormat="1" applyFont="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2" fillId="6"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cellXfs>
  <cellStyles count="4">
    <cellStyle name="Millares" xfId="1" builtinId="3"/>
    <cellStyle name="Normal" xfId="0" builtinId="0"/>
    <cellStyle name="Normal 2 2 3" xfId="3"/>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zoomScaleNormal="100" workbookViewId="0">
      <selection activeCell="A41" sqref="A41:J41"/>
    </sheetView>
  </sheetViews>
  <sheetFormatPr baseColWidth="10" defaultRowHeight="15" x14ac:dyDescent="0.25"/>
  <cols>
    <col min="1" max="1" width="24.5703125" style="6" customWidth="1"/>
    <col min="2" max="10" width="12.7109375" style="6" customWidth="1"/>
    <col min="11" max="11" width="11.42578125" style="6"/>
  </cols>
  <sheetData>
    <row r="1" spans="1:11" ht="21.75" thickBot="1" x14ac:dyDescent="0.3">
      <c r="A1" s="23"/>
      <c r="B1" s="77" t="s">
        <v>52</v>
      </c>
      <c r="C1" s="78"/>
      <c r="D1" s="78"/>
      <c r="E1" s="78"/>
      <c r="F1" s="78"/>
      <c r="G1" s="78"/>
      <c r="H1" s="78"/>
      <c r="I1" s="78"/>
      <c r="J1" s="79"/>
      <c r="K1" s="1"/>
    </row>
    <row r="2" spans="1:11" ht="21.75" thickBot="1" x14ac:dyDescent="0.3">
      <c r="A2" s="24"/>
      <c r="B2" s="80" t="s">
        <v>0</v>
      </c>
      <c r="C2" s="81"/>
      <c r="D2" s="80" t="s">
        <v>1</v>
      </c>
      <c r="E2" s="81"/>
      <c r="F2" s="81"/>
      <c r="G2" s="81"/>
      <c r="H2" s="82"/>
      <c r="I2" s="2" t="s">
        <v>2</v>
      </c>
      <c r="J2" s="3" t="s">
        <v>3</v>
      </c>
      <c r="K2" s="1"/>
    </row>
    <row r="3" spans="1:11" ht="21.75" thickBot="1" x14ac:dyDescent="0.3">
      <c r="A3" s="25"/>
      <c r="B3" s="83" t="s">
        <v>4</v>
      </c>
      <c r="C3" s="84"/>
      <c r="D3" s="83"/>
      <c r="E3" s="84"/>
      <c r="F3" s="84"/>
      <c r="G3" s="84"/>
      <c r="H3" s="85"/>
      <c r="I3" s="29">
        <v>45565</v>
      </c>
      <c r="J3" s="30"/>
      <c r="K3" s="1"/>
    </row>
    <row r="4" spans="1:11" ht="0.75" customHeight="1" x14ac:dyDescent="0.25">
      <c r="A4" s="86"/>
      <c r="B4" s="87"/>
      <c r="C4" s="87"/>
      <c r="D4" s="88"/>
      <c r="E4" s="88"/>
      <c r="F4" s="88"/>
      <c r="G4" s="88"/>
      <c r="H4" s="88"/>
      <c r="I4" s="87"/>
      <c r="J4" s="89"/>
      <c r="K4" s="1"/>
    </row>
    <row r="5" spans="1:11" ht="3" hidden="1" customHeight="1" x14ac:dyDescent="0.25">
      <c r="A5" s="74"/>
      <c r="B5" s="75"/>
      <c r="C5" s="75"/>
      <c r="D5" s="75"/>
      <c r="E5" s="75"/>
      <c r="F5" s="75"/>
      <c r="G5" s="75"/>
      <c r="H5" s="75"/>
      <c r="I5" s="75"/>
      <c r="J5" s="76"/>
      <c r="K5" s="1"/>
    </row>
    <row r="6" spans="1:11" ht="15.75" x14ac:dyDescent="0.25">
      <c r="A6" s="37" t="s">
        <v>5</v>
      </c>
      <c r="B6" s="38"/>
      <c r="C6" s="38"/>
      <c r="D6" s="38"/>
      <c r="E6" s="38"/>
      <c r="F6" s="38"/>
      <c r="G6" s="38"/>
      <c r="H6" s="38"/>
      <c r="I6" s="38"/>
      <c r="J6" s="39"/>
      <c r="K6" s="1"/>
    </row>
    <row r="7" spans="1:11" ht="15.75" x14ac:dyDescent="0.25">
      <c r="A7" s="52" t="s">
        <v>6</v>
      </c>
      <c r="B7" s="53"/>
      <c r="C7" s="53"/>
      <c r="D7" s="53"/>
      <c r="E7" s="53"/>
      <c r="F7" s="53"/>
      <c r="G7" s="53"/>
      <c r="H7" s="53"/>
      <c r="I7" s="53"/>
      <c r="J7" s="54"/>
      <c r="K7" s="1"/>
    </row>
    <row r="8" spans="1:11" ht="15" customHeight="1" x14ac:dyDescent="0.25">
      <c r="A8" s="4" t="s">
        <v>7</v>
      </c>
      <c r="B8" s="47" t="s">
        <v>53</v>
      </c>
      <c r="C8" s="48"/>
      <c r="D8" s="48"/>
      <c r="E8" s="48"/>
      <c r="F8" s="48"/>
      <c r="G8" s="48"/>
      <c r="H8" s="48"/>
      <c r="I8" s="48"/>
      <c r="J8" s="49"/>
      <c r="K8" s="1"/>
    </row>
    <row r="9" spans="1:11" ht="15" customHeight="1" x14ac:dyDescent="0.25">
      <c r="A9" s="26" t="s">
        <v>36</v>
      </c>
      <c r="B9" s="47" t="s">
        <v>54</v>
      </c>
      <c r="C9" s="48"/>
      <c r="D9" s="48"/>
      <c r="E9" s="48"/>
      <c r="F9" s="48"/>
      <c r="G9" s="48"/>
      <c r="H9" s="48"/>
      <c r="I9" s="48"/>
      <c r="J9" s="49"/>
      <c r="K9" s="1"/>
    </row>
    <row r="10" spans="1:11" ht="15" customHeight="1" x14ac:dyDescent="0.25">
      <c r="A10" s="26" t="s">
        <v>37</v>
      </c>
      <c r="B10" s="47" t="s">
        <v>55</v>
      </c>
      <c r="C10" s="48"/>
      <c r="D10" s="48"/>
      <c r="E10" s="48"/>
      <c r="F10" s="48"/>
      <c r="G10" s="48"/>
      <c r="H10" s="48"/>
      <c r="I10" s="48"/>
      <c r="J10" s="49"/>
      <c r="K10" s="1"/>
    </row>
    <row r="11" spans="1:11" ht="31.5" customHeight="1" x14ac:dyDescent="0.25">
      <c r="A11" s="4" t="s">
        <v>8</v>
      </c>
      <c r="B11" s="90" t="s">
        <v>56</v>
      </c>
      <c r="C11" s="90"/>
      <c r="D11" s="90"/>
      <c r="E11" s="90"/>
      <c r="F11" s="90"/>
      <c r="G11" s="90"/>
      <c r="H11" s="90"/>
      <c r="I11" s="90"/>
      <c r="J11" s="91"/>
    </row>
    <row r="12" spans="1:11" ht="23.25" customHeight="1" x14ac:dyDescent="0.25">
      <c r="A12" s="4" t="s">
        <v>9</v>
      </c>
      <c r="B12" s="50" t="s">
        <v>57</v>
      </c>
      <c r="C12" s="50"/>
      <c r="D12" s="50"/>
      <c r="E12" s="50"/>
      <c r="F12" s="50"/>
      <c r="G12" s="50"/>
      <c r="H12" s="50"/>
      <c r="I12" s="50"/>
      <c r="J12" s="51"/>
    </row>
    <row r="13" spans="1:11" ht="15.75" x14ac:dyDescent="0.25">
      <c r="A13" s="37" t="s">
        <v>10</v>
      </c>
      <c r="B13" s="38"/>
      <c r="C13" s="38"/>
      <c r="D13" s="38"/>
      <c r="E13" s="38"/>
      <c r="F13" s="38"/>
      <c r="G13" s="38"/>
      <c r="H13" s="38"/>
      <c r="I13" s="38"/>
      <c r="J13" s="39"/>
    </row>
    <row r="14" spans="1:11" ht="27.75" customHeight="1" x14ac:dyDescent="0.25">
      <c r="A14" s="4" t="s">
        <v>11</v>
      </c>
      <c r="B14" s="27">
        <v>2</v>
      </c>
      <c r="C14" s="73" t="str">
        <f>IFERROR(VLOOKUP(B14,'[1]Validacion datos'!A2:B5,2,FALSE),"")</f>
        <v>DESARROLLO SOCIAL</v>
      </c>
      <c r="D14" s="73"/>
      <c r="E14" s="73"/>
      <c r="F14" s="73"/>
      <c r="G14" s="73"/>
      <c r="H14" s="73"/>
      <c r="I14" s="73"/>
      <c r="J14" s="73"/>
    </row>
    <row r="15" spans="1:11" ht="26.25" customHeight="1" x14ac:dyDescent="0.25">
      <c r="A15" s="4" t="s">
        <v>12</v>
      </c>
      <c r="B15" s="7" t="s">
        <v>67</v>
      </c>
      <c r="C15" s="73" t="s">
        <v>66</v>
      </c>
      <c r="D15" s="73"/>
      <c r="E15" s="73"/>
      <c r="F15" s="73"/>
      <c r="G15" s="73"/>
      <c r="H15" s="73"/>
      <c r="I15" s="73"/>
      <c r="J15" s="73"/>
    </row>
    <row r="16" spans="1:11" ht="23.25" customHeight="1" x14ac:dyDescent="0.25">
      <c r="A16" s="4" t="s">
        <v>13</v>
      </c>
      <c r="B16" s="8" t="s">
        <v>58</v>
      </c>
      <c r="C16" s="72"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72"/>
      <c r="E16" s="72"/>
      <c r="F16" s="72"/>
      <c r="G16" s="72"/>
      <c r="H16" s="72"/>
      <c r="I16" s="72"/>
      <c r="J16" s="72"/>
    </row>
    <row r="17" spans="1:12" ht="15.75" x14ac:dyDescent="0.25">
      <c r="A17" s="37" t="s">
        <v>14</v>
      </c>
      <c r="B17" s="38"/>
      <c r="C17" s="38"/>
      <c r="D17" s="38"/>
      <c r="E17" s="38"/>
      <c r="F17" s="38"/>
      <c r="G17" s="38"/>
      <c r="H17" s="38"/>
      <c r="I17" s="38"/>
      <c r="J17" s="39"/>
    </row>
    <row r="18" spans="1:12" ht="18.75" customHeight="1" x14ac:dyDescent="0.25">
      <c r="A18" s="4" t="s">
        <v>15</v>
      </c>
      <c r="B18" s="50" t="s">
        <v>59</v>
      </c>
      <c r="C18" s="50"/>
      <c r="D18" s="50"/>
      <c r="E18" s="50"/>
      <c r="F18" s="50"/>
      <c r="G18" s="50"/>
      <c r="H18" s="50"/>
      <c r="I18" s="50"/>
      <c r="J18" s="51"/>
    </row>
    <row r="19" spans="1:12" ht="30" customHeight="1" x14ac:dyDescent="0.25">
      <c r="A19" s="9" t="s">
        <v>16</v>
      </c>
      <c r="B19" s="50" t="s">
        <v>60</v>
      </c>
      <c r="C19" s="50"/>
      <c r="D19" s="50"/>
      <c r="E19" s="50"/>
      <c r="F19" s="50"/>
      <c r="G19" s="50"/>
      <c r="H19" s="50"/>
      <c r="I19" s="50"/>
      <c r="J19" s="51"/>
    </row>
    <row r="20" spans="1:12" ht="24.75" customHeight="1" x14ac:dyDescent="0.25">
      <c r="A20" s="9" t="s">
        <v>17</v>
      </c>
      <c r="B20" s="50" t="s">
        <v>61</v>
      </c>
      <c r="C20" s="50"/>
      <c r="D20" s="50"/>
      <c r="E20" s="50"/>
      <c r="F20" s="50"/>
      <c r="G20" s="50"/>
      <c r="H20" s="50"/>
      <c r="I20" s="50"/>
      <c r="J20" s="51"/>
    </row>
    <row r="21" spans="1:12" ht="24" customHeight="1" x14ac:dyDescent="0.25">
      <c r="A21" s="9" t="s">
        <v>38</v>
      </c>
      <c r="B21" s="50" t="s">
        <v>62</v>
      </c>
      <c r="C21" s="50"/>
      <c r="D21" s="50"/>
      <c r="E21" s="50"/>
      <c r="F21" s="50"/>
      <c r="G21" s="50"/>
      <c r="H21" s="50"/>
      <c r="I21" s="50"/>
      <c r="J21" s="51"/>
      <c r="K21" s="1"/>
    </row>
    <row r="22" spans="1:12" ht="15.75" x14ac:dyDescent="0.25">
      <c r="A22" s="37" t="s">
        <v>18</v>
      </c>
      <c r="B22" s="38"/>
      <c r="C22" s="38"/>
      <c r="D22" s="38"/>
      <c r="E22" s="38"/>
      <c r="F22" s="38"/>
      <c r="G22" s="38"/>
      <c r="H22" s="38"/>
      <c r="I22" s="38"/>
      <c r="J22" s="39"/>
    </row>
    <row r="23" spans="1:12" ht="15.75" x14ac:dyDescent="0.25">
      <c r="A23" s="52" t="s">
        <v>19</v>
      </c>
      <c r="B23" s="53"/>
      <c r="C23" s="53"/>
      <c r="D23" s="53"/>
      <c r="E23" s="53"/>
      <c r="F23" s="53"/>
      <c r="G23" s="53"/>
      <c r="H23" s="53"/>
      <c r="I23" s="53"/>
      <c r="J23" s="54"/>
      <c r="K23" s="1"/>
    </row>
    <row r="24" spans="1:12" ht="15" customHeight="1" x14ac:dyDescent="0.25">
      <c r="A24" s="67" t="s">
        <v>20</v>
      </c>
      <c r="B24" s="68"/>
      <c r="C24" s="69" t="s">
        <v>21</v>
      </c>
      <c r="D24" s="71"/>
      <c r="E24" s="71"/>
      <c r="F24" s="71" t="s">
        <v>22</v>
      </c>
      <c r="G24" s="71"/>
      <c r="H24" s="68"/>
      <c r="I24" s="69" t="s">
        <v>23</v>
      </c>
      <c r="J24" s="70"/>
    </row>
    <row r="25" spans="1:12" x14ac:dyDescent="0.25">
      <c r="A25" s="57" t="s">
        <v>69</v>
      </c>
      <c r="B25" s="58"/>
      <c r="C25" s="64" t="s">
        <v>69</v>
      </c>
      <c r="D25" s="65"/>
      <c r="E25" s="66"/>
      <c r="F25" s="64" t="s">
        <v>76</v>
      </c>
      <c r="G25" s="65"/>
      <c r="H25" s="66"/>
      <c r="I25" s="59" t="s">
        <v>71</v>
      </c>
      <c r="J25" s="60"/>
    </row>
    <row r="26" spans="1:12" ht="15.75" x14ac:dyDescent="0.25">
      <c r="A26" s="52" t="s">
        <v>24</v>
      </c>
      <c r="B26" s="53"/>
      <c r="C26" s="53"/>
      <c r="D26" s="53"/>
      <c r="E26" s="53"/>
      <c r="F26" s="53"/>
      <c r="G26" s="53"/>
      <c r="H26" s="53"/>
      <c r="I26" s="53"/>
      <c r="J26" s="54"/>
      <c r="K26" s="1"/>
    </row>
    <row r="27" spans="1:12" x14ac:dyDescent="0.25">
      <c r="A27" s="5"/>
      <c r="B27"/>
      <c r="C27" s="61" t="s">
        <v>51</v>
      </c>
      <c r="D27" s="62"/>
      <c r="E27" s="61" t="s">
        <v>49</v>
      </c>
      <c r="F27" s="62"/>
      <c r="G27" s="61" t="s">
        <v>50</v>
      </c>
      <c r="H27" s="61"/>
      <c r="I27" s="61" t="s">
        <v>25</v>
      </c>
      <c r="J27" s="63"/>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65</v>
      </c>
      <c r="B29" s="14" t="s">
        <v>64</v>
      </c>
      <c r="C29" s="34" t="s">
        <v>68</v>
      </c>
      <c r="D29" s="35" t="s">
        <v>69</v>
      </c>
      <c r="E29" s="34" t="s">
        <v>72</v>
      </c>
      <c r="F29" s="36" t="s">
        <v>73</v>
      </c>
      <c r="G29" s="32" t="s">
        <v>75</v>
      </c>
      <c r="H29" s="36" t="s">
        <v>74</v>
      </c>
      <c r="I29" s="15" t="s">
        <v>70</v>
      </c>
      <c r="J29" s="16" t="s">
        <v>71</v>
      </c>
    </row>
    <row r="30" spans="1:12" ht="13.5" customHeight="1" x14ac:dyDescent="0.25">
      <c r="A30" s="17"/>
      <c r="B30" s="18"/>
      <c r="C30" s="19"/>
      <c r="D30" s="20"/>
      <c r="E30" s="20"/>
      <c r="F30" s="20"/>
      <c r="G30" s="21"/>
      <c r="H30" s="20"/>
      <c r="I30" s="15">
        <f>IF(G30&gt;0,G30/C30,0)</f>
        <v>0</v>
      </c>
      <c r="J30" s="16">
        <f>IF(H30&gt;0,H30/D30,0)</f>
        <v>0</v>
      </c>
      <c r="L30" s="31"/>
    </row>
    <row r="31" spans="1:12" ht="15.75" x14ac:dyDescent="0.25">
      <c r="A31" s="37" t="s">
        <v>28</v>
      </c>
      <c r="B31" s="38"/>
      <c r="C31" s="38"/>
      <c r="D31" s="38"/>
      <c r="E31" s="38"/>
      <c r="F31" s="38"/>
      <c r="G31" s="38"/>
      <c r="H31" s="38"/>
      <c r="I31" s="38"/>
      <c r="J31" s="39"/>
    </row>
    <row r="32" spans="1:12" ht="15.75" x14ac:dyDescent="0.25">
      <c r="A32" s="52" t="s">
        <v>29</v>
      </c>
      <c r="B32" s="53"/>
      <c r="C32" s="53"/>
      <c r="D32" s="53"/>
      <c r="E32" s="53"/>
      <c r="F32" s="53"/>
      <c r="G32" s="53"/>
      <c r="H32" s="53"/>
      <c r="I32" s="53"/>
      <c r="J32" s="54"/>
      <c r="K32" s="1"/>
    </row>
    <row r="33" spans="1:11" ht="12.75" customHeight="1" x14ac:dyDescent="0.25">
      <c r="A33" s="22" t="s">
        <v>30</v>
      </c>
      <c r="B33" s="50" t="s">
        <v>65</v>
      </c>
      <c r="C33" s="50"/>
      <c r="D33" s="50"/>
      <c r="E33" s="50"/>
      <c r="F33" s="50"/>
      <c r="G33" s="50"/>
      <c r="H33" s="50"/>
      <c r="I33" s="50"/>
      <c r="J33" s="51"/>
    </row>
    <row r="34" spans="1:11" ht="14.25" customHeight="1" x14ac:dyDescent="0.25">
      <c r="A34" s="22" t="s">
        <v>31</v>
      </c>
      <c r="B34" s="50" t="s">
        <v>63</v>
      </c>
      <c r="C34" s="50"/>
      <c r="D34" s="50"/>
      <c r="E34" s="50"/>
      <c r="F34" s="50"/>
      <c r="G34" s="50"/>
      <c r="H34" s="50"/>
      <c r="I34" s="50"/>
      <c r="J34" s="51"/>
    </row>
    <row r="35" spans="1:11" ht="128.25" customHeight="1" x14ac:dyDescent="0.25">
      <c r="A35" s="22" t="s">
        <v>32</v>
      </c>
      <c r="B35" s="50" t="s">
        <v>78</v>
      </c>
      <c r="C35" s="50"/>
      <c r="D35" s="50"/>
      <c r="E35" s="50"/>
      <c r="F35" s="50"/>
      <c r="G35" s="50"/>
      <c r="H35" s="50"/>
      <c r="I35" s="50"/>
      <c r="J35" s="51"/>
    </row>
    <row r="36" spans="1:11" ht="252" customHeight="1" x14ac:dyDescent="0.25">
      <c r="A36" s="33" t="s">
        <v>33</v>
      </c>
      <c r="B36" s="55" t="s">
        <v>77</v>
      </c>
      <c r="C36" s="55"/>
      <c r="D36" s="55"/>
      <c r="E36" s="55"/>
      <c r="F36" s="55"/>
      <c r="G36" s="55"/>
      <c r="H36" s="55"/>
      <c r="I36" s="55"/>
      <c r="J36" s="56"/>
    </row>
    <row r="37" spans="1:11" ht="12" customHeight="1" x14ac:dyDescent="0.25">
      <c r="A37" s="37" t="s">
        <v>34</v>
      </c>
      <c r="B37" s="38"/>
      <c r="C37" s="38"/>
      <c r="D37" s="38"/>
      <c r="E37" s="38"/>
      <c r="F37" s="38"/>
      <c r="G37" s="38"/>
      <c r="H37" s="38"/>
      <c r="I37" s="38"/>
      <c r="J37" s="39"/>
    </row>
    <row r="38" spans="1:11" ht="12" customHeight="1" x14ac:dyDescent="0.25">
      <c r="A38" s="40" t="s">
        <v>35</v>
      </c>
      <c r="B38" s="41"/>
      <c r="C38" s="41"/>
      <c r="D38" s="41"/>
      <c r="E38" s="41"/>
      <c r="F38" s="41"/>
      <c r="G38" s="41"/>
      <c r="H38" s="41"/>
      <c r="I38" s="41"/>
      <c r="J38" s="42"/>
      <c r="K38" s="1"/>
    </row>
    <row r="39" spans="1:11" ht="13.5" customHeight="1" x14ac:dyDescent="0.25">
      <c r="A39" s="43" t="s">
        <v>41</v>
      </c>
      <c r="B39" s="44"/>
      <c r="C39" s="44"/>
      <c r="D39" s="44"/>
      <c r="E39" s="44"/>
      <c r="F39" s="44"/>
      <c r="G39" s="44"/>
      <c r="H39" s="44"/>
      <c r="I39" s="44"/>
      <c r="J39" s="45"/>
    </row>
    <row r="40" spans="1:11" ht="27.75" hidden="1" customHeight="1" x14ac:dyDescent="0.25">
      <c r="A40" s="28"/>
      <c r="B40" s="28"/>
      <c r="C40" s="28"/>
      <c r="D40" s="28"/>
      <c r="E40" s="28"/>
      <c r="F40" s="28"/>
      <c r="G40" s="28"/>
      <c r="H40" s="28"/>
      <c r="I40" s="28"/>
      <c r="J40" s="28"/>
    </row>
    <row r="41" spans="1:11" ht="11.25" customHeight="1" x14ac:dyDescent="0.25">
      <c r="A41" s="46" t="s">
        <v>42</v>
      </c>
      <c r="B41" s="46"/>
      <c r="C41" s="46"/>
      <c r="D41" s="46"/>
      <c r="E41" s="46"/>
      <c r="F41" s="46"/>
      <c r="G41" s="46"/>
      <c r="H41" s="46"/>
      <c r="I41" s="46"/>
      <c r="J41" s="46"/>
    </row>
  </sheetData>
  <mergeCells count="4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s>
  <phoneticPr fontId="23" type="noConversion"/>
  <dataValidations xWindow="585" yWindow="528"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F28:F30 E30"/>
    <dataValidation allowBlank="1" showInputMessage="1" showErrorMessage="1" prompt="Meta anual del indicador" sqref="C28:C30 E28:E29"/>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64" fitToHeight="2" orientation="portrait" r:id="rId1"/>
  <ignoredErrors>
    <ignoredError sqref="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Aristina Familia</cp:lastModifiedBy>
  <cp:lastPrinted>2024-10-11T15:28:39Z</cp:lastPrinted>
  <dcterms:created xsi:type="dcterms:W3CDTF">2021-03-22T15:50:10Z</dcterms:created>
  <dcterms:modified xsi:type="dcterms:W3CDTF">2024-10-16T18:37:23Z</dcterms:modified>
</cp:coreProperties>
</file>