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3" i="1" l="1"/>
  <c r="O27" i="1" l="1"/>
  <c r="O31" i="1"/>
  <c r="N21" i="1" l="1"/>
  <c r="O24" i="1"/>
  <c r="O11" i="1"/>
  <c r="O20" i="1"/>
  <c r="O15" i="1"/>
  <c r="O19" i="1"/>
  <c r="O12" i="1"/>
  <c r="O18" i="1"/>
  <c r="O23" i="1"/>
  <c r="O34" i="1"/>
  <c r="O35" i="1"/>
  <c r="O36" i="1"/>
  <c r="O22" i="1"/>
  <c r="O29" i="1"/>
  <c r="O32" i="1"/>
  <c r="O33" i="1"/>
  <c r="O37" i="1"/>
  <c r="O38" i="1"/>
  <c r="O25" i="1"/>
  <c r="O28" i="1"/>
  <c r="O26" i="1"/>
  <c r="O17" i="1"/>
  <c r="O21" i="1" l="1"/>
  <c r="D5" i="1"/>
  <c r="M39" i="1" l="1"/>
  <c r="O39" i="1"/>
  <c r="L39" i="1"/>
  <c r="J39" i="1"/>
  <c r="N39" i="1"/>
  <c r="K39" i="1"/>
</calcChain>
</file>

<file path=xl/sharedStrings.xml><?xml version="1.0" encoding="utf-8"?>
<sst xmlns="http://schemas.openxmlformats.org/spreadsheetml/2006/main" count="203" uniqueCount="132">
  <si>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</si>
  <si>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</si>
  <si>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</si>
  <si>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</si>
  <si>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</si>
  <si>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</si>
  <si>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</si>
  <si>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</si>
  <si>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</si>
  <si>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</si>
  <si>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</si>
  <si>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</si>
  <si>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</si>
  <si>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</si>
  <si>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</si>
  <si>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</si>
  <si>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</si>
  <si>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</si>
  <si>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</si>
  <si>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</si>
  <si>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</si>
  <si>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</si>
  <si>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</si>
  <si>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</si>
  <si>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</si>
  <si>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</si>
  <si>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</si>
  <si>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</si>
  <si>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</si>
  <si>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</si>
  <si>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</si>
  <si>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</si>
  <si>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</si>
  <si>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</si>
  <si>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</si>
  <si>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</si>
  <si>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</si>
  <si>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</si>
  <si>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</si>
  <si>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</si>
  <si>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</si>
  <si>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</si>
  <si>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</si>
  <si>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</si>
  <si>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</si>
  <si>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</si>
  <si>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</si>
  <si>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</si>
  <si>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</si>
  <si>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</si>
  <si>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</si>
  <si>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</si>
  <si>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</si>
  <si>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</si>
  <si>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</si>
  <si>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</si>
  <si>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</si>
  <si>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</si>
  <si>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</si>
  <si>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</si>
  <si>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</si>
  <si>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</si>
  <si>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</si>
  <si>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</si>
  <si>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</si>
  <si>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</si>
  <si>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</si>
  <si>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</si>
  <si>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</si>
  <si>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</si>
  <si>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</si>
  <si>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</si>
  <si>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</si>
  <si>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</si>
  <si>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</si>
  <si>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</si>
  <si>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</si>
  <si>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</si>
  <si>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</si>
  <si>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</si>
  <si>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</si>
  <si>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</si>
  <si>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</si>
  <si>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</si>
  <si>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</si>
  <si>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</si>
  <si>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</si>
  <si>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</si>
  <si>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</si>
  <si>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</si>
  <si>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</si>
  <si>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</si>
  <si>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</si>
  <si>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</si>
  <si>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</si>
  <si>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</si>
  <si>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</si>
  <si>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</si>
  <si>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</si>
  <si>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</si>
  <si>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</si>
  <si>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</si>
  <si>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</si>
  <si>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ELIZABETH MERCEDES</t>
  </si>
  <si>
    <t>DE LA CRUZ ACOSTA</t>
  </si>
  <si>
    <t>EUNICES MATILDE</t>
  </si>
  <si>
    <t>SUAREZ DE LEON</t>
  </si>
  <si>
    <t>TECNICO DE CONTABILIDAD</t>
  </si>
  <si>
    <t xml:space="preserve">AKEMI </t>
  </si>
  <si>
    <t>TABATA TABATA</t>
  </si>
  <si>
    <t>MICROBIOLOGA</t>
  </si>
  <si>
    <t>LABORATORIO INVESTIGACIÓN</t>
  </si>
  <si>
    <t>0/12/23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</si>
  <si>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</si>
  <si>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</si>
  <si>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</si>
  <si>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</si>
  <si>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</si>
  <si>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</si>
  <si>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</si>
  <si>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</si>
  <si>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</si>
  <si>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</si>
  <si>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</si>
  <si>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</si>
  <si>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$14.943,50 </t>
  </si>
  <si>
    <t xml:space="preserve"> $428,88 </t>
  </si>
  <si>
    <t xml:space="preserve"> $-   </t>
  </si>
  <si>
    <t xml:space="preserve"> $454,28 </t>
  </si>
  <si>
    <t xml:space="preserve"> $1.537,45 </t>
  </si>
  <si>
    <t xml:space="preserve"> $12.522,89 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</si>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</sst>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7" fontId="0" fillId="0" borderId="0" xfId="0" applyNumberFormat="1"/>
    <xf numFmtId="165" fontId="4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166" fontId="8" fillId="3" borderId="1" xfId="3" applyFont="1" applyFill="1" applyBorder="1" applyAlignment="1">
      <alignment horizontal="center" wrapText="1"/>
    </xf>
    <xf numFmtId="166" fontId="3" fillId="3" borderId="1" xfId="3" applyFont="1" applyFill="1" applyBorder="1"/>
    <xf numFmtId="166" fontId="3" fillId="3" borderId="0" xfId="3" applyFont="1" applyFill="1" applyBorder="1"/>
    <xf numFmtId="166" fontId="3" fillId="3" borderId="0" xfId="3" applyFont="1" applyFill="1" applyBorder="1" applyAlignment="1">
      <alignment horizontal="right" vertical="center"/>
    </xf>
    <xf numFmtId="166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0" fillId="0" borderId="1" xfId="0" applyNumberFormat="1" applyBorder="1"/>
    <xf numFmtId="165" fontId="3" fillId="0" borderId="1" xfId="1" applyFont="1" applyFill="1" applyBorder="1" applyAlignment="1" applyProtection="1">
      <alignment horizontal="center" vertical="center"/>
      <protection locked="0"/>
    </xf>
    <xf numFmtId="165" fontId="3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4" fontId="11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165" fontId="3" fillId="0" borderId="1" xfId="1" applyFont="1" applyFill="1" applyBorder="1" applyAlignment="1" applyProtection="1">
      <alignment horizontal="right" vertical="center"/>
      <protection locked="0"/>
    </xf>
    <xf numFmtId="165" fontId="4" fillId="0" borderId="1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topLeftCell="K1" zoomScale="90" zoomScaleNormal="90" workbookViewId="0">
      <selection activeCell="F10" sqref="F10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5" width="21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70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71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72</v>
      </c>
      <c r="C5" s="7" t="s">
        <v>73</v>
      </c>
      <c r="D5" s="8" t="str">
        <f>IFERROR(VLOOKUP(C5,[1]Hoja2!$C$4:$D$12,2,FALSE),"")</f>
        <v>Reg_0</v>
      </c>
      <c r="E5" s="6" t="s">
        <v>74</v>
      </c>
      <c r="F5" s="7" t="s">
        <v>75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80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76</v>
      </c>
      <c r="C9" s="9">
        <v>2025</v>
      </c>
      <c r="E9" s="6" t="s">
        <v>77</v>
      </c>
      <c r="F9" s="10" t="s">
        <v>131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9">
        <v>1</v>
      </c>
      <c r="B11" s="30" t="s">
        <v>38</v>
      </c>
      <c r="C11" s="30" t="s">
        <v>39</v>
      </c>
      <c r="D11" s="31" t="s">
        <v>17</v>
      </c>
      <c r="E11" s="32" t="s">
        <v>40</v>
      </c>
      <c r="F11" s="32" t="s">
        <v>98</v>
      </c>
      <c r="G11" s="33" t="s">
        <v>16</v>
      </c>
      <c r="H11" s="34">
        <v>44083</v>
      </c>
      <c r="I11" s="34">
        <v>44448</v>
      </c>
      <c r="J11" s="27">
        <v>80000</v>
      </c>
      <c r="K11" s="27">
        <v>2296</v>
      </c>
      <c r="L11" s="18">
        <v>7400.94</v>
      </c>
      <c r="M11" s="17">
        <v>2432</v>
      </c>
      <c r="N11" s="17">
        <v>25</v>
      </c>
      <c r="O11" s="17">
        <f>+J11-K11-L11-M11-N11</f>
        <v>67846.06</v>
      </c>
    </row>
    <row r="12" spans="1:15" ht="15.75" x14ac:dyDescent="0.3">
      <c r="A12" s="29">
        <v>2</v>
      </c>
      <c r="B12" s="30" t="s">
        <v>47</v>
      </c>
      <c r="C12" s="30" t="s">
        <v>48</v>
      </c>
      <c r="D12" s="31" t="s">
        <v>15</v>
      </c>
      <c r="E12" s="32" t="s">
        <v>44</v>
      </c>
      <c r="F12" s="32" t="s">
        <v>45</v>
      </c>
      <c r="G12" s="33" t="s">
        <v>16</v>
      </c>
      <c r="H12" s="34">
        <v>44088</v>
      </c>
      <c r="I12" s="34">
        <v>44453</v>
      </c>
      <c r="J12" s="27">
        <v>79827.740000000005</v>
      </c>
      <c r="K12" s="27">
        <v>2291.06</v>
      </c>
      <c r="L12" s="18">
        <v>7360.42</v>
      </c>
      <c r="M12" s="17">
        <v>2426.7600000000002</v>
      </c>
      <c r="N12" s="17">
        <v>25</v>
      </c>
      <c r="O12" s="17">
        <f>+J12-K12-L12-M12-N12</f>
        <v>67724.500000000015</v>
      </c>
    </row>
    <row r="13" spans="1:15" ht="15.75" x14ac:dyDescent="0.3">
      <c r="A13" s="29">
        <v>3</v>
      </c>
      <c r="B13" s="39" t="s">
        <v>115</v>
      </c>
      <c r="C13" s="39" t="s">
        <v>116</v>
      </c>
      <c r="D13" s="40" t="s">
        <v>15</v>
      </c>
      <c r="E13" s="40" t="s">
        <v>117</v>
      </c>
      <c r="F13" s="41" t="s">
        <v>45</v>
      </c>
      <c r="G13" s="41" t="s">
        <v>16</v>
      </c>
      <c r="H13" s="42">
        <v>45323</v>
      </c>
      <c r="I13" s="42">
        <v>45505</v>
      </c>
      <c r="J13" s="27">
        <v>69663.100000000006</v>
      </c>
      <c r="K13" s="27">
        <v>1999.33</v>
      </c>
      <c r="L13" s="19">
        <v>5305.05</v>
      </c>
      <c r="M13" s="17">
        <v>2117.7600000000002</v>
      </c>
      <c r="N13" s="20">
        <v>25</v>
      </c>
      <c r="O13" s="26">
        <f>SUM(K13:N13)</f>
        <v>9447.14</v>
      </c>
    </row>
    <row r="14" spans="1:15" ht="15.75" x14ac:dyDescent="0.3">
      <c r="A14" s="29">
        <v>4</v>
      </c>
      <c r="B14" s="39" t="s">
        <v>118</v>
      </c>
      <c r="C14" s="39" t="s">
        <v>119</v>
      </c>
      <c r="D14" s="40" t="s">
        <v>17</v>
      </c>
      <c r="E14" s="40" t="s">
        <v>121</v>
      </c>
      <c r="F14" s="41" t="s">
        <v>45</v>
      </c>
      <c r="G14" s="41" t="s">
        <v>16</v>
      </c>
      <c r="H14" s="42">
        <v>45383</v>
      </c>
      <c r="I14" s="42"/>
      <c r="J14" s="27">
        <v>69663.100000000006</v>
      </c>
      <c r="K14" s="27">
        <v>1999.33</v>
      </c>
      <c r="L14" s="19">
        <v>5305.05</v>
      </c>
      <c r="M14" s="17">
        <v>2117.7600000000002</v>
      </c>
      <c r="N14" s="20">
        <v>25</v>
      </c>
      <c r="O14" s="26">
        <f>SUM(K14:N14)</f>
        <v>9447.14</v>
      </c>
    </row>
    <row r="15" spans="1:15" ht="15.75" x14ac:dyDescent="0.3">
      <c r="A15" s="29">
        <v>5</v>
      </c>
      <c r="B15" s="30" t="s">
        <v>93</v>
      </c>
      <c r="C15" s="30" t="s">
        <v>94</v>
      </c>
      <c r="D15" s="31" t="s">
        <v>15</v>
      </c>
      <c r="E15" s="32" t="s">
        <v>95</v>
      </c>
      <c r="F15" s="32" t="s">
        <v>45</v>
      </c>
      <c r="G15" s="33" t="s">
        <v>16</v>
      </c>
      <c r="H15" s="34">
        <v>44805</v>
      </c>
      <c r="I15" s="34">
        <v>45017</v>
      </c>
      <c r="J15" s="27">
        <v>29751.11</v>
      </c>
      <c r="K15" s="27">
        <v>853.86</v>
      </c>
      <c r="L15" s="17">
        <v>0</v>
      </c>
      <c r="M15" s="17">
        <v>904.43</v>
      </c>
      <c r="N15" s="17">
        <v>25</v>
      </c>
      <c r="O15" s="17">
        <f t="shared" ref="O15" si="0">+J15-K15-L15-M15-N15</f>
        <v>27967.82</v>
      </c>
    </row>
    <row r="16" spans="1:15" ht="15.75" x14ac:dyDescent="0.3">
      <c r="A16" s="29">
        <v>6</v>
      </c>
      <c r="B16" s="30" t="s">
        <v>103</v>
      </c>
      <c r="C16" s="30" t="s">
        <v>104</v>
      </c>
      <c r="D16" s="31" t="s">
        <v>15</v>
      </c>
      <c r="E16" s="32" t="s">
        <v>95</v>
      </c>
      <c r="F16" s="32" t="s">
        <v>45</v>
      </c>
      <c r="G16" s="33" t="s">
        <v>16</v>
      </c>
      <c r="H16" s="34">
        <v>44866</v>
      </c>
      <c r="I16" s="34">
        <v>45047</v>
      </c>
      <c r="J16" s="27">
        <v>29751.11</v>
      </c>
      <c r="K16" s="27">
        <v>853.86</v>
      </c>
      <c r="L16" s="17">
        <v>0</v>
      </c>
      <c r="M16" s="17">
        <v>904.43</v>
      </c>
      <c r="N16" s="17">
        <v>25</v>
      </c>
      <c r="O16" s="17">
        <v>27967.82</v>
      </c>
    </row>
    <row r="17" spans="1:15" ht="15.75" x14ac:dyDescent="0.3">
      <c r="A17" s="29">
        <v>7</v>
      </c>
      <c r="B17" s="30" t="s">
        <v>49</v>
      </c>
      <c r="C17" s="30" t="s">
        <v>50</v>
      </c>
      <c r="D17" s="31" t="s">
        <v>17</v>
      </c>
      <c r="E17" s="32" t="s">
        <v>46</v>
      </c>
      <c r="F17" s="32" t="s">
        <v>45</v>
      </c>
      <c r="G17" s="33" t="s">
        <v>16</v>
      </c>
      <c r="H17" s="34">
        <v>44136</v>
      </c>
      <c r="I17" s="35">
        <v>44501</v>
      </c>
      <c r="J17" s="27">
        <v>21771.75</v>
      </c>
      <c r="K17" s="27">
        <v>624.85</v>
      </c>
      <c r="L17" s="17">
        <v>0</v>
      </c>
      <c r="M17" s="17">
        <v>661.86120000000005</v>
      </c>
      <c r="N17" s="17">
        <v>25</v>
      </c>
      <c r="O17" s="17">
        <f t="shared" ref="O17:O26" si="1">+J17-K17-L17-M17-N17</f>
        <v>20460.038800000002</v>
      </c>
    </row>
    <row r="18" spans="1:15" ht="15.75" x14ac:dyDescent="0.3">
      <c r="A18" s="29">
        <v>8</v>
      </c>
      <c r="B18" s="30" t="s">
        <v>96</v>
      </c>
      <c r="C18" s="30" t="s">
        <v>97</v>
      </c>
      <c r="D18" s="31" t="s">
        <v>15</v>
      </c>
      <c r="E18" s="32" t="s">
        <v>95</v>
      </c>
      <c r="F18" s="32" t="s">
        <v>45</v>
      </c>
      <c r="G18" s="33" t="s">
        <v>16</v>
      </c>
      <c r="H18" s="34">
        <v>44805</v>
      </c>
      <c r="I18" s="34">
        <v>45017</v>
      </c>
      <c r="J18" s="27">
        <v>29751.11</v>
      </c>
      <c r="K18" s="27">
        <v>853.86</v>
      </c>
      <c r="L18" s="17">
        <v>0</v>
      </c>
      <c r="M18" s="17">
        <v>904.43</v>
      </c>
      <c r="N18" s="17">
        <v>25</v>
      </c>
      <c r="O18" s="17">
        <f t="shared" si="1"/>
        <v>27967.82</v>
      </c>
    </row>
    <row r="19" spans="1:15" x14ac:dyDescent="0.25">
      <c r="A19" s="29">
        <v>9</v>
      </c>
      <c r="B19" s="36" t="s">
        <v>92</v>
      </c>
      <c r="C19" s="36" t="s">
        <v>91</v>
      </c>
      <c r="D19" s="31" t="s">
        <v>15</v>
      </c>
      <c r="E19" s="33" t="s">
        <v>87</v>
      </c>
      <c r="F19" s="33" t="s">
        <v>45</v>
      </c>
      <c r="G19" s="33" t="s">
        <v>16</v>
      </c>
      <c r="H19" s="37">
        <v>44409</v>
      </c>
      <c r="I19" s="37">
        <v>44774</v>
      </c>
      <c r="J19" s="27">
        <v>59502.2</v>
      </c>
      <c r="K19" s="27">
        <v>1707.71</v>
      </c>
      <c r="L19" s="18">
        <v>3392.97</v>
      </c>
      <c r="M19" s="17">
        <v>1808.87</v>
      </c>
      <c r="N19" s="17">
        <v>25</v>
      </c>
      <c r="O19" s="17">
        <f t="shared" si="1"/>
        <v>52567.649999999994</v>
      </c>
    </row>
    <row r="20" spans="1:15" ht="15.75" x14ac:dyDescent="0.3">
      <c r="A20" s="29">
        <v>10</v>
      </c>
      <c r="B20" s="30" t="s">
        <v>43</v>
      </c>
      <c r="C20" s="30" t="s">
        <v>51</v>
      </c>
      <c r="D20" s="31" t="s">
        <v>15</v>
      </c>
      <c r="E20" s="32" t="s">
        <v>52</v>
      </c>
      <c r="F20" s="32" t="s">
        <v>45</v>
      </c>
      <c r="G20" s="33" t="s">
        <v>16</v>
      </c>
      <c r="H20" s="34">
        <v>44136</v>
      </c>
      <c r="I20" s="34">
        <v>44501</v>
      </c>
      <c r="J20" s="27">
        <v>29751.11</v>
      </c>
      <c r="K20" s="27">
        <v>853.86</v>
      </c>
      <c r="L20" s="17">
        <v>0</v>
      </c>
      <c r="M20" s="17">
        <v>904.43</v>
      </c>
      <c r="N20" s="17">
        <v>25</v>
      </c>
      <c r="O20" s="17">
        <f t="shared" si="1"/>
        <v>27967.82</v>
      </c>
    </row>
    <row r="21" spans="1:15" ht="15.75" x14ac:dyDescent="0.3">
      <c r="A21" s="29">
        <v>11</v>
      </c>
      <c r="B21" s="30" t="s">
        <v>19</v>
      </c>
      <c r="C21" s="30" t="s">
        <v>20</v>
      </c>
      <c r="D21" s="31" t="s">
        <v>15</v>
      </c>
      <c r="E21" s="32" t="s">
        <v>21</v>
      </c>
      <c r="F21" s="32" t="s">
        <v>18</v>
      </c>
      <c r="G21" s="33" t="s">
        <v>16</v>
      </c>
      <c r="H21" s="34">
        <v>44158</v>
      </c>
      <c r="I21" s="35">
        <v>45017</v>
      </c>
      <c r="J21" s="27">
        <v>35000</v>
      </c>
      <c r="K21" s="27">
        <v>1004.5</v>
      </c>
      <c r="L21" s="17">
        <v>0</v>
      </c>
      <c r="M21" s="17">
        <v>1064</v>
      </c>
      <c r="N21" s="17">
        <f>80+25</f>
        <v>105</v>
      </c>
      <c r="O21" s="17">
        <f t="shared" si="1"/>
        <v>32826.5</v>
      </c>
    </row>
    <row r="22" spans="1:15" ht="15.75" x14ac:dyDescent="0.3">
      <c r="A22" s="29">
        <v>12</v>
      </c>
      <c r="B22" s="30" t="s">
        <v>24</v>
      </c>
      <c r="C22" s="30" t="s">
        <v>25</v>
      </c>
      <c r="D22" s="31" t="s">
        <v>15</v>
      </c>
      <c r="E22" s="32" t="s">
        <v>26</v>
      </c>
      <c r="F22" s="32" t="s">
        <v>18</v>
      </c>
      <c r="G22" s="33" t="s">
        <v>16</v>
      </c>
      <c r="H22" s="34">
        <v>44105</v>
      </c>
      <c r="I22" s="35">
        <v>44470</v>
      </c>
      <c r="J22" s="27">
        <v>21858.65</v>
      </c>
      <c r="K22" s="27">
        <v>627.34</v>
      </c>
      <c r="L22" s="17">
        <v>0</v>
      </c>
      <c r="M22" s="17">
        <v>664.5</v>
      </c>
      <c r="N22" s="17">
        <v>25</v>
      </c>
      <c r="O22" s="17">
        <f t="shared" si="1"/>
        <v>20541.810000000001</v>
      </c>
    </row>
    <row r="23" spans="1:15" ht="15.75" x14ac:dyDescent="0.3">
      <c r="A23" s="29">
        <v>13</v>
      </c>
      <c r="B23" s="30" t="s">
        <v>34</v>
      </c>
      <c r="C23" s="30" t="s">
        <v>35</v>
      </c>
      <c r="D23" s="31" t="s">
        <v>15</v>
      </c>
      <c r="E23" s="32" t="s">
        <v>36</v>
      </c>
      <c r="F23" s="32" t="s">
        <v>33</v>
      </c>
      <c r="G23" s="33" t="s">
        <v>16</v>
      </c>
      <c r="H23" s="34">
        <v>44200</v>
      </c>
      <c r="I23" s="35">
        <v>45017</v>
      </c>
      <c r="J23" s="27">
        <v>58000</v>
      </c>
      <c r="K23" s="27">
        <v>1664.6</v>
      </c>
      <c r="L23" s="17">
        <v>2509.85</v>
      </c>
      <c r="M23" s="17">
        <v>1763.2</v>
      </c>
      <c r="N23" s="17">
        <v>3049.9</v>
      </c>
      <c r="O23" s="17">
        <f t="shared" si="1"/>
        <v>49012.450000000004</v>
      </c>
    </row>
    <row r="24" spans="1:15" ht="15.75" x14ac:dyDescent="0.3">
      <c r="A24" s="29">
        <v>14</v>
      </c>
      <c r="B24" s="30" t="s">
        <v>105</v>
      </c>
      <c r="C24" s="30" t="s">
        <v>106</v>
      </c>
      <c r="D24" s="31" t="s">
        <v>15</v>
      </c>
      <c r="E24" s="32" t="s">
        <v>107</v>
      </c>
      <c r="F24" s="32" t="s">
        <v>33</v>
      </c>
      <c r="G24" s="33" t="s">
        <v>16</v>
      </c>
      <c r="H24" s="34">
        <v>44927</v>
      </c>
      <c r="I24" s="35">
        <v>45108</v>
      </c>
      <c r="J24" s="27">
        <v>21771.75</v>
      </c>
      <c r="K24" s="27">
        <v>624.65</v>
      </c>
      <c r="L24" s="17">
        <v>0</v>
      </c>
      <c r="M24" s="17">
        <v>661.86</v>
      </c>
      <c r="N24" s="17">
        <v>25</v>
      </c>
      <c r="O24" s="17">
        <f t="shared" si="1"/>
        <v>20460.239999999998</v>
      </c>
    </row>
    <row r="25" spans="1:15" ht="15.75" x14ac:dyDescent="0.3">
      <c r="A25" s="29">
        <v>15</v>
      </c>
      <c r="B25" s="30" t="s">
        <v>30</v>
      </c>
      <c r="C25" s="30" t="s">
        <v>31</v>
      </c>
      <c r="D25" s="31" t="s">
        <v>15</v>
      </c>
      <c r="E25" s="32" t="s">
        <v>82</v>
      </c>
      <c r="F25" s="32" t="s">
        <v>32</v>
      </c>
      <c r="G25" s="33" t="s">
        <v>16</v>
      </c>
      <c r="H25" s="34">
        <v>44088</v>
      </c>
      <c r="I25" s="35">
        <v>45017</v>
      </c>
      <c r="J25" s="27">
        <v>58000</v>
      </c>
      <c r="K25" s="27">
        <v>1664.6</v>
      </c>
      <c r="L25" s="17">
        <v>3110.29</v>
      </c>
      <c r="M25" s="17">
        <v>1763.2</v>
      </c>
      <c r="N25" s="17">
        <v>25</v>
      </c>
      <c r="O25" s="17">
        <f t="shared" si="1"/>
        <v>51436.91</v>
      </c>
    </row>
    <row r="26" spans="1:15" ht="15.75" x14ac:dyDescent="0.3">
      <c r="A26" s="29">
        <v>16</v>
      </c>
      <c r="B26" s="30" t="s">
        <v>88</v>
      </c>
      <c r="C26" s="30" t="s">
        <v>89</v>
      </c>
      <c r="D26" s="31" t="s">
        <v>15</v>
      </c>
      <c r="E26" s="32" t="s">
        <v>90</v>
      </c>
      <c r="F26" s="32" t="s">
        <v>37</v>
      </c>
      <c r="G26" s="33" t="s">
        <v>16</v>
      </c>
      <c r="H26" s="34">
        <v>44562</v>
      </c>
      <c r="I26" s="35">
        <v>44713</v>
      </c>
      <c r="J26" s="27">
        <v>58000</v>
      </c>
      <c r="K26" s="27">
        <v>1664.6</v>
      </c>
      <c r="L26" s="17">
        <v>3110.29</v>
      </c>
      <c r="M26" s="17">
        <v>1763.2</v>
      </c>
      <c r="N26" s="17">
        <v>25</v>
      </c>
      <c r="O26" s="17">
        <f t="shared" si="1"/>
        <v>51436.91</v>
      </c>
    </row>
    <row r="27" spans="1:15" ht="15.75" x14ac:dyDescent="0.3">
      <c r="A27" s="29">
        <v>17</v>
      </c>
      <c r="B27" s="39" t="s">
        <v>113</v>
      </c>
      <c r="C27" s="39" t="s">
        <v>114</v>
      </c>
      <c r="D27" s="40" t="s">
        <v>15</v>
      </c>
      <c r="E27" s="46" t="s">
        <v>120</v>
      </c>
      <c r="F27" s="40" t="s">
        <v>37</v>
      </c>
      <c r="G27" s="41" t="s">
        <v>16</v>
      </c>
      <c r="H27" s="42">
        <v>44938</v>
      </c>
      <c r="I27" s="42">
        <v>45296</v>
      </c>
      <c r="J27" s="27">
        <v>35000</v>
      </c>
      <c r="K27" s="43">
        <v>1004.5</v>
      </c>
      <c r="L27" s="19"/>
      <c r="M27" s="17">
        <v>1064</v>
      </c>
      <c r="N27" s="20">
        <v>25</v>
      </c>
      <c r="O27" s="26">
        <f>J27-K13-M27-N27</f>
        <v>31911.67</v>
      </c>
    </row>
    <row r="28" spans="1:15" ht="14.25" customHeight="1" x14ac:dyDescent="0.25">
      <c r="A28" s="29">
        <v>18</v>
      </c>
      <c r="B28" s="36" t="s">
        <v>100</v>
      </c>
      <c r="C28" s="36" t="s">
        <v>101</v>
      </c>
      <c r="D28" s="31" t="s">
        <v>15</v>
      </c>
      <c r="E28" s="33" t="s">
        <v>102</v>
      </c>
      <c r="F28" s="33" t="s">
        <v>37</v>
      </c>
      <c r="G28" s="33" t="s">
        <v>16</v>
      </c>
      <c r="H28" s="37">
        <v>44571</v>
      </c>
      <c r="I28" s="37">
        <v>45017</v>
      </c>
      <c r="J28" s="27">
        <v>58000</v>
      </c>
      <c r="K28" s="27">
        <v>1664.6</v>
      </c>
      <c r="L28" s="17">
        <v>3110.29</v>
      </c>
      <c r="M28" s="17">
        <v>1763.2</v>
      </c>
      <c r="N28" s="17">
        <v>25</v>
      </c>
      <c r="O28" s="17">
        <f t="shared" ref="O28:O38" si="2">+J28-K28-L28-M28-N28</f>
        <v>51436.91</v>
      </c>
    </row>
    <row r="29" spans="1:15" ht="14.25" customHeight="1" x14ac:dyDescent="0.3">
      <c r="A29" s="29">
        <v>19</v>
      </c>
      <c r="B29" s="30" t="s">
        <v>99</v>
      </c>
      <c r="C29" s="30" t="s">
        <v>41</v>
      </c>
      <c r="D29" s="31" t="s">
        <v>15</v>
      </c>
      <c r="E29" s="32" t="s">
        <v>42</v>
      </c>
      <c r="F29" s="32" t="s">
        <v>23</v>
      </c>
      <c r="G29" s="33" t="s">
        <v>16</v>
      </c>
      <c r="H29" s="34">
        <v>44088</v>
      </c>
      <c r="I29" s="35">
        <v>44453</v>
      </c>
      <c r="J29" s="27">
        <v>14157</v>
      </c>
      <c r="K29" s="27">
        <v>406.31</v>
      </c>
      <c r="L29" s="17">
        <v>0</v>
      </c>
      <c r="M29" s="17">
        <v>430.37</v>
      </c>
      <c r="N29" s="17">
        <v>25</v>
      </c>
      <c r="O29" s="17">
        <f t="shared" si="2"/>
        <v>13295.32</v>
      </c>
    </row>
    <row r="30" spans="1:15" ht="14.25" customHeight="1" x14ac:dyDescent="0.3">
      <c r="A30" s="29">
        <v>20</v>
      </c>
      <c r="B30" s="30" t="s">
        <v>122</v>
      </c>
      <c r="C30" s="30" t="s">
        <v>123</v>
      </c>
      <c r="D30" s="31" t="s">
        <v>17</v>
      </c>
      <c r="E30" s="32" t="s">
        <v>124</v>
      </c>
      <c r="F30" s="32" t="s">
        <v>23</v>
      </c>
      <c r="G30" s="33" t="s">
        <v>16</v>
      </c>
      <c r="H30" s="34">
        <v>44256</v>
      </c>
      <c r="I30" s="34">
        <v>44256</v>
      </c>
      <c r="J30" s="47" t="s">
        <v>125</v>
      </c>
      <c r="K30" s="47" t="s">
        <v>126</v>
      </c>
      <c r="L30" s="48" t="s">
        <v>127</v>
      </c>
      <c r="M30" s="48" t="s">
        <v>128</v>
      </c>
      <c r="N30" s="48" t="s">
        <v>129</v>
      </c>
      <c r="O30" s="48" t="s">
        <v>130</v>
      </c>
    </row>
    <row r="31" spans="1:15" ht="14.25" customHeight="1" x14ac:dyDescent="0.3">
      <c r="A31" s="29">
        <v>21</v>
      </c>
      <c r="B31" s="30" t="s">
        <v>108</v>
      </c>
      <c r="C31" s="30" t="s">
        <v>109</v>
      </c>
      <c r="D31" s="31" t="s">
        <v>15</v>
      </c>
      <c r="E31" s="32" t="s">
        <v>110</v>
      </c>
      <c r="F31" s="32" t="s">
        <v>111</v>
      </c>
      <c r="G31" s="33" t="s">
        <v>16</v>
      </c>
      <c r="H31" s="38" t="s">
        <v>112</v>
      </c>
      <c r="I31" s="35">
        <v>45297</v>
      </c>
      <c r="J31" s="27">
        <v>40530.1</v>
      </c>
      <c r="K31" s="27">
        <v>1664.6</v>
      </c>
      <c r="L31" s="17">
        <v>517.47</v>
      </c>
      <c r="M31" s="17">
        <v>1232.1199999999999</v>
      </c>
      <c r="N31" s="17">
        <v>25</v>
      </c>
      <c r="O31" s="17">
        <f t="shared" si="2"/>
        <v>37090.909999999996</v>
      </c>
    </row>
    <row r="32" spans="1:15" ht="15.75" x14ac:dyDescent="0.3">
      <c r="A32" s="29">
        <v>22</v>
      </c>
      <c r="B32" s="30" t="s">
        <v>55</v>
      </c>
      <c r="C32" s="30" t="s">
        <v>56</v>
      </c>
      <c r="D32" s="31" t="s">
        <v>17</v>
      </c>
      <c r="E32" s="32" t="s">
        <v>54</v>
      </c>
      <c r="F32" s="32" t="s">
        <v>53</v>
      </c>
      <c r="G32" s="33" t="s">
        <v>16</v>
      </c>
      <c r="H32" s="34">
        <v>44136</v>
      </c>
      <c r="I32" s="35">
        <v>44501</v>
      </c>
      <c r="J32" s="27">
        <v>17303</v>
      </c>
      <c r="K32" s="27">
        <v>496.6</v>
      </c>
      <c r="L32" s="17">
        <v>0</v>
      </c>
      <c r="M32" s="17">
        <v>526.01</v>
      </c>
      <c r="N32" s="17">
        <v>25</v>
      </c>
      <c r="O32" s="17">
        <f t="shared" si="2"/>
        <v>16255.390000000001</v>
      </c>
    </row>
    <row r="33" spans="1:25" ht="15.75" x14ac:dyDescent="0.3">
      <c r="A33" s="29">
        <v>23</v>
      </c>
      <c r="B33" s="30" t="s">
        <v>57</v>
      </c>
      <c r="C33" s="30" t="s">
        <v>58</v>
      </c>
      <c r="D33" s="31" t="s">
        <v>15</v>
      </c>
      <c r="E33" s="32" t="s">
        <v>59</v>
      </c>
      <c r="F33" s="32" t="s">
        <v>22</v>
      </c>
      <c r="G33" s="33" t="s">
        <v>16</v>
      </c>
      <c r="H33" s="34">
        <v>44105</v>
      </c>
      <c r="I33" s="35">
        <v>44470</v>
      </c>
      <c r="J33" s="27">
        <v>48757.5</v>
      </c>
      <c r="K33" s="27">
        <v>1399.34</v>
      </c>
      <c r="L33" s="17">
        <v>1678.64</v>
      </c>
      <c r="M33" s="17">
        <v>1482.23</v>
      </c>
      <c r="N33" s="17">
        <v>25</v>
      </c>
      <c r="O33" s="17">
        <f t="shared" si="2"/>
        <v>44172.29</v>
      </c>
    </row>
    <row r="34" spans="1:25" x14ac:dyDescent="0.25">
      <c r="A34" s="29">
        <v>24</v>
      </c>
      <c r="B34" s="36" t="s">
        <v>64</v>
      </c>
      <c r="C34" s="36" t="s">
        <v>65</v>
      </c>
      <c r="D34" s="31" t="s">
        <v>17</v>
      </c>
      <c r="E34" s="33" t="s">
        <v>81</v>
      </c>
      <c r="F34" s="33" t="s">
        <v>63</v>
      </c>
      <c r="G34" s="33" t="s">
        <v>16</v>
      </c>
      <c r="H34" s="37">
        <v>44136</v>
      </c>
      <c r="I34" s="35">
        <v>45017</v>
      </c>
      <c r="J34" s="27">
        <v>30000</v>
      </c>
      <c r="K34" s="27">
        <v>861</v>
      </c>
      <c r="L34" s="17">
        <v>0</v>
      </c>
      <c r="M34" s="17">
        <v>912</v>
      </c>
      <c r="N34" s="17">
        <v>25</v>
      </c>
      <c r="O34" s="17">
        <f t="shared" si="2"/>
        <v>28202</v>
      </c>
    </row>
    <row r="35" spans="1:25" ht="15.75" x14ac:dyDescent="0.3">
      <c r="A35" s="29">
        <v>25</v>
      </c>
      <c r="B35" s="30" t="s">
        <v>60</v>
      </c>
      <c r="C35" s="30" t="s">
        <v>61</v>
      </c>
      <c r="D35" s="31" t="s">
        <v>17</v>
      </c>
      <c r="E35" s="32" t="s">
        <v>62</v>
      </c>
      <c r="F35" s="32" t="s">
        <v>63</v>
      </c>
      <c r="G35" s="33" t="s">
        <v>16</v>
      </c>
      <c r="H35" s="34">
        <v>44136</v>
      </c>
      <c r="I35" s="35">
        <v>45017</v>
      </c>
      <c r="J35" s="27">
        <v>30000</v>
      </c>
      <c r="K35" s="27">
        <v>861</v>
      </c>
      <c r="L35" s="17">
        <v>0</v>
      </c>
      <c r="M35" s="17">
        <v>912</v>
      </c>
      <c r="N35" s="17">
        <v>25</v>
      </c>
      <c r="O35" s="17">
        <f t="shared" si="2"/>
        <v>28202</v>
      </c>
    </row>
    <row r="36" spans="1:25" ht="15.75" x14ac:dyDescent="0.3">
      <c r="A36" s="29">
        <v>26</v>
      </c>
      <c r="B36" s="30" t="s">
        <v>83</v>
      </c>
      <c r="C36" s="30" t="s">
        <v>84</v>
      </c>
      <c r="D36" s="31" t="s">
        <v>85</v>
      </c>
      <c r="E36" s="32" t="s">
        <v>86</v>
      </c>
      <c r="F36" s="32" t="s">
        <v>63</v>
      </c>
      <c r="G36" s="33" t="s">
        <v>16</v>
      </c>
      <c r="H36" s="34">
        <v>44409</v>
      </c>
      <c r="I36" s="35">
        <v>45017</v>
      </c>
      <c r="J36" s="27">
        <v>25000</v>
      </c>
      <c r="K36" s="27">
        <v>717.5</v>
      </c>
      <c r="L36" s="17">
        <v>0</v>
      </c>
      <c r="M36" s="17">
        <v>760</v>
      </c>
      <c r="N36" s="17">
        <v>25</v>
      </c>
      <c r="O36" s="17">
        <f t="shared" si="2"/>
        <v>23497.5</v>
      </c>
    </row>
    <row r="37" spans="1:25" ht="15.75" x14ac:dyDescent="0.3">
      <c r="A37" s="29">
        <v>27</v>
      </c>
      <c r="B37" s="30" t="s">
        <v>28</v>
      </c>
      <c r="C37" s="30" t="s">
        <v>29</v>
      </c>
      <c r="D37" s="31" t="s">
        <v>15</v>
      </c>
      <c r="E37" s="32" t="s">
        <v>66</v>
      </c>
      <c r="F37" s="32" t="s">
        <v>27</v>
      </c>
      <c r="G37" s="33" t="s">
        <v>16</v>
      </c>
      <c r="H37" s="34">
        <v>44199</v>
      </c>
      <c r="I37" s="34">
        <v>44564</v>
      </c>
      <c r="J37" s="27">
        <v>21771.75</v>
      </c>
      <c r="K37" s="27">
        <v>624.85</v>
      </c>
      <c r="L37" s="17">
        <v>0</v>
      </c>
      <c r="M37" s="17">
        <v>661.86</v>
      </c>
      <c r="N37" s="17">
        <v>25</v>
      </c>
      <c r="O37" s="17">
        <f t="shared" si="2"/>
        <v>20460.04</v>
      </c>
    </row>
    <row r="38" spans="1:25" ht="15.75" x14ac:dyDescent="0.3">
      <c r="A38" s="29">
        <v>28</v>
      </c>
      <c r="B38" s="30" t="s">
        <v>67</v>
      </c>
      <c r="C38" s="30" t="s">
        <v>68</v>
      </c>
      <c r="D38" s="31" t="s">
        <v>15</v>
      </c>
      <c r="E38" s="32" t="s">
        <v>66</v>
      </c>
      <c r="F38" s="32" t="s">
        <v>27</v>
      </c>
      <c r="G38" s="33" t="s">
        <v>16</v>
      </c>
      <c r="H38" s="34">
        <v>44136</v>
      </c>
      <c r="I38" s="34">
        <v>44501</v>
      </c>
      <c r="J38" s="27">
        <v>21771.75</v>
      </c>
      <c r="K38" s="27">
        <v>624.85</v>
      </c>
      <c r="L38" s="17">
        <v>0</v>
      </c>
      <c r="M38" s="17">
        <v>661.86</v>
      </c>
      <c r="N38" s="17">
        <v>25</v>
      </c>
      <c r="O38" s="17">
        <f t="shared" si="2"/>
        <v>20460.04</v>
      </c>
    </row>
    <row r="39" spans="1:25" x14ac:dyDescent="0.25">
      <c r="A39" s="29" t="s">
        <v>69</v>
      </c>
      <c r="B39" s="44"/>
      <c r="C39" s="44"/>
      <c r="D39" s="44"/>
      <c r="E39" s="44"/>
      <c r="F39" s="44"/>
      <c r="G39" s="44"/>
      <c r="H39" s="45"/>
      <c r="I39" s="44"/>
      <c r="J39" s="27">
        <f ca="1">SUM(J12:J43)</f>
        <v>1029297.33</v>
      </c>
      <c r="K39" s="28">
        <f ca="1">SUM(K12:K43)</f>
        <v>30042.039999999994</v>
      </c>
      <c r="L39" s="17">
        <f ca="1">SUM(L12:L45)</f>
        <v>35400.32</v>
      </c>
      <c r="M39" s="17">
        <f ca="1">SUM(M12:M45)</f>
        <v>31290.621200000001</v>
      </c>
      <c r="N39" s="17">
        <f ca="1">SUM(N12:N45)</f>
        <v>3779.9</v>
      </c>
      <c r="O39" s="17">
        <f ca="1">SUM(O12:O45)</f>
        <v>826251.97880000016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5"/>
      <c r="Q47" s="21"/>
      <c r="R47" s="22"/>
      <c r="S47" s="23"/>
      <c r="T47" s="21"/>
      <c r="U47" s="24"/>
    </row>
    <row r="48" spans="1:25" x14ac:dyDescent="0.25">
      <c r="P48" s="25"/>
      <c r="Q48" s="21"/>
      <c r="R48" s="22"/>
      <c r="S48" s="23"/>
      <c r="T48" s="21"/>
      <c r="U48" s="24"/>
    </row>
    <row r="49" spans="4:21" x14ac:dyDescent="0.25">
      <c r="P49" s="25"/>
      <c r="Q49" s="21"/>
      <c r="R49" s="22"/>
      <c r="S49" s="23"/>
      <c r="T49" s="21"/>
      <c r="U49" s="24"/>
    </row>
    <row r="51" spans="4:21" x14ac:dyDescent="0.25">
      <c r="D51" s="13"/>
    </row>
    <row r="52" spans="4:21" x14ac:dyDescent="0.25">
      <c r="D52" s="13"/>
    </row>
    <row r="56" spans="4:21" x14ac:dyDescent="0.25">
      <c r="L56" s="16"/>
    </row>
    <row r="62" spans="4:21" x14ac:dyDescent="0.25">
      <c r="N62" s="50" t="s">
        <v>78</v>
      </c>
      <c r="O62" s="50"/>
    </row>
    <row r="63" spans="4:21" x14ac:dyDescent="0.25">
      <c r="N63" s="49" t="s">
        <v>79</v>
      </c>
      <c r="O63" s="49"/>
    </row>
  </sheetData>
  <sortState ref="A11:O49">
    <sortCondition ref="F10:F49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2025-01-13T13:07:52Z</cp:lastPrinted>
  <dcterms:created xsi:type="dcterms:W3CDTF">2021-08-09T19:11:52Z</dcterms:created>
  <dcterms:modified xsi:type="dcterms:W3CDTF">2025-02-06T16:20:42Z</dcterms:modified>
</cp:coreProperties>
</file>