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Nextcloud\Nextcloud AG\Aristina\2 Presupuesto\Febrero 2025\"/>
    </mc:Choice>
  </mc:AlternateContent>
  <xr:revisionPtr revIDLastSave="0" documentId="8_{876434BB-68D5-46FF-B2B4-3C937BD312F8}" xr6:coauthVersionLast="47" xr6:coauthVersionMax="47" xr10:uidLastSave="{00000000-0000-0000-0000-000000000000}"/>
  <bookViews>
    <workbookView xWindow="2295" yWindow="2295" windowWidth="12285" windowHeight="11295" xr2:uid="{0794AD71-0098-452D-BFEF-FA2686BBE691}"/>
  </bookViews>
  <sheets>
    <sheet name="P1 Presupuesto Aprobado" sheetId="1" r:id="rId1"/>
  </sheets>
  <externalReferences>
    <externalReference r:id="rId2"/>
  </externalReferences>
  <definedNames>
    <definedName name="_xlnm.Print_Area" localSheetId="0">'P1 Presupuesto Aprobado'!$C$1:$F$97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5" i="1" l="1"/>
  <c r="D85" i="1"/>
  <c r="E84" i="1"/>
  <c r="D84" i="1"/>
  <c r="E83" i="1"/>
  <c r="D83" i="1"/>
  <c r="E82" i="1"/>
  <c r="D82" i="1"/>
  <c r="E81" i="1"/>
  <c r="D81" i="1"/>
  <c r="E80" i="1"/>
  <c r="D80" i="1"/>
  <c r="E79" i="1"/>
  <c r="D79" i="1"/>
  <c r="E78" i="1"/>
  <c r="D78" i="1"/>
  <c r="E77" i="1"/>
  <c r="D77" i="1"/>
  <c r="E76" i="1"/>
  <c r="D76" i="1"/>
  <c r="E75" i="1"/>
  <c r="D75" i="1"/>
  <c r="E74" i="1"/>
  <c r="D74" i="1"/>
  <c r="E73" i="1"/>
  <c r="D73" i="1"/>
  <c r="E72" i="1"/>
  <c r="D72" i="1"/>
  <c r="E71" i="1"/>
  <c r="D71" i="1"/>
  <c r="E70" i="1"/>
  <c r="D70" i="1"/>
  <c r="E69" i="1"/>
  <c r="D69" i="1"/>
  <c r="E68" i="1"/>
  <c r="D68" i="1"/>
  <c r="E67" i="1"/>
  <c r="D67" i="1"/>
  <c r="E66" i="1"/>
  <c r="D66" i="1"/>
  <c r="E65" i="1"/>
  <c r="D65" i="1"/>
  <c r="F65" i="1" s="1"/>
  <c r="E64" i="1"/>
  <c r="F64" i="1" s="1"/>
  <c r="D64" i="1"/>
  <c r="F63" i="1"/>
  <c r="E63" i="1"/>
  <c r="D63" i="1"/>
  <c r="E62" i="1"/>
  <c r="D62" i="1"/>
  <c r="F62" i="1" s="1"/>
  <c r="E61" i="1"/>
  <c r="D61" i="1"/>
  <c r="F61" i="1" s="1"/>
  <c r="E60" i="1"/>
  <c r="F60" i="1" s="1"/>
  <c r="D60" i="1"/>
  <c r="F59" i="1"/>
  <c r="E59" i="1"/>
  <c r="D59" i="1"/>
  <c r="F58" i="1"/>
  <c r="E58" i="1"/>
  <c r="D58" i="1"/>
  <c r="E57" i="1"/>
  <c r="D57" i="1"/>
  <c r="F57" i="1" s="1"/>
  <c r="E56" i="1"/>
  <c r="F56" i="1" s="1"/>
  <c r="D56" i="1"/>
  <c r="F55" i="1"/>
  <c r="E55" i="1"/>
  <c r="D55" i="1"/>
  <c r="D86" i="1" s="1"/>
  <c r="E54" i="1"/>
  <c r="D54" i="1"/>
  <c r="E53" i="1"/>
  <c r="D53" i="1"/>
  <c r="E52" i="1"/>
  <c r="D52" i="1"/>
  <c r="E51" i="1"/>
  <c r="D51" i="1"/>
  <c r="E50" i="1"/>
  <c r="D50" i="1"/>
  <c r="E49" i="1"/>
  <c r="D49" i="1"/>
  <c r="E48" i="1"/>
  <c r="D48" i="1"/>
  <c r="E47" i="1"/>
  <c r="D47" i="1"/>
  <c r="E46" i="1"/>
  <c r="D46" i="1"/>
  <c r="E45" i="1"/>
  <c r="D45" i="1"/>
  <c r="E44" i="1"/>
  <c r="D44" i="1"/>
  <c r="E43" i="1"/>
  <c r="D43" i="1"/>
  <c r="E42" i="1"/>
  <c r="D42" i="1"/>
  <c r="E41" i="1"/>
  <c r="D41" i="1"/>
  <c r="E40" i="1"/>
  <c r="D40" i="1"/>
  <c r="F40" i="1" s="1"/>
  <c r="F39" i="1"/>
  <c r="E39" i="1"/>
  <c r="D39" i="1"/>
  <c r="E38" i="1"/>
  <c r="D38" i="1"/>
  <c r="F38" i="1" s="1"/>
  <c r="E37" i="1"/>
  <c r="D37" i="1"/>
  <c r="F37" i="1" s="1"/>
  <c r="E36" i="1"/>
  <c r="D36" i="1"/>
  <c r="F36" i="1" s="1"/>
  <c r="F35" i="1"/>
  <c r="E35" i="1"/>
  <c r="D35" i="1"/>
  <c r="E34" i="1"/>
  <c r="D34" i="1"/>
  <c r="F34" i="1" s="1"/>
  <c r="E33" i="1"/>
  <c r="D33" i="1"/>
  <c r="F33" i="1" s="1"/>
  <c r="E32" i="1"/>
  <c r="E29" i="1" s="1"/>
  <c r="D32" i="1"/>
  <c r="F32" i="1" s="1"/>
  <c r="F31" i="1"/>
  <c r="E31" i="1"/>
  <c r="D31" i="1"/>
  <c r="E30" i="1"/>
  <c r="D30" i="1"/>
  <c r="F30" i="1" s="1"/>
  <c r="D29" i="1"/>
  <c r="E28" i="1"/>
  <c r="D28" i="1"/>
  <c r="F28" i="1" s="1"/>
  <c r="F27" i="1"/>
  <c r="E27" i="1"/>
  <c r="D27" i="1"/>
  <c r="E26" i="1"/>
  <c r="D26" i="1"/>
  <c r="F26" i="1" s="1"/>
  <c r="E25" i="1"/>
  <c r="D25" i="1"/>
  <c r="F25" i="1" s="1"/>
  <c r="E24" i="1"/>
  <c r="D24" i="1"/>
  <c r="F24" i="1" s="1"/>
  <c r="F23" i="1"/>
  <c r="E23" i="1"/>
  <c r="D23" i="1"/>
  <c r="E22" i="1"/>
  <c r="D22" i="1"/>
  <c r="F22" i="1" s="1"/>
  <c r="E21" i="1"/>
  <c r="D21" i="1"/>
  <c r="F21" i="1" s="1"/>
  <c r="E20" i="1"/>
  <c r="E19" i="1" s="1"/>
  <c r="F19" i="1" s="1"/>
  <c r="D20" i="1"/>
  <c r="F20" i="1" s="1"/>
  <c r="D19" i="1"/>
  <c r="E18" i="1"/>
  <c r="D18" i="1"/>
  <c r="F18" i="1" s="1"/>
  <c r="E17" i="1"/>
  <c r="D17" i="1"/>
  <c r="F17" i="1" s="1"/>
  <c r="E16" i="1"/>
  <c r="D16" i="1"/>
  <c r="F16" i="1" s="1"/>
  <c r="F15" i="1"/>
  <c r="E15" i="1"/>
  <c r="D15" i="1"/>
  <c r="E14" i="1"/>
  <c r="D14" i="1"/>
  <c r="F14" i="1" s="1"/>
  <c r="E13" i="1"/>
  <c r="D13" i="1"/>
  <c r="F13" i="1" s="1"/>
  <c r="F29" i="1" l="1"/>
  <c r="E86" i="1"/>
  <c r="F86" i="1"/>
</calcChain>
</file>

<file path=xl/sharedStrings.xml><?xml version="1.0" encoding="utf-8"?>
<sst xmlns="http://schemas.openxmlformats.org/spreadsheetml/2006/main" count="91" uniqueCount="91">
  <si>
    <t>Servicio Nacional de Salud</t>
  </si>
  <si>
    <t>Servicio Regional de Salud Metropolitano</t>
  </si>
  <si>
    <t>CENTRO DE EDUCACION MEDICA DE AMISTAD DOMINICO JAPONESA</t>
  </si>
  <si>
    <t xml:space="preserve">Presupuesto de Gasto y Aplicaciones Financieras </t>
  </si>
  <si>
    <t>En RD$</t>
  </si>
  <si>
    <t>DETALLE</t>
  </si>
  <si>
    <t>Presupuesto Aprobado</t>
  </si>
  <si>
    <t>Presupuesto Modificado</t>
  </si>
  <si>
    <t>Presupuesto Vigente</t>
  </si>
  <si>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</si>
  <si>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</si>
  <si>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</si>
  <si>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</si>
  <si>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</si>
  <si>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</si>
  <si>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</si>
  <si>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</si>
  <si>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</si>
  <si>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</si>
  <si>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</si>
  <si>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</si>
  <si>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</si>
  <si>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</si>
  <si>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</si>
  <si>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</si>
  <si>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</si>
  <si>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</si>
  <si>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</si>
  <si>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</si>
  <si>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</si>
  <si>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</si>
  <si>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</si>
  <si>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</si>
  <si>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</si>
  <si>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</si>
  <si>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</si>
  <si>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</si>
  <si>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</si>
  <si>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</si>
  <si>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</si>
  <si>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</si>
  <si>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</si>
  <si>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2.4.6 - SUBVENCIONES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</si>
  <si>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</si>
  <si>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</si>
  <si>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</si>
  <si>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</si>
  <si>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</si>
  <si>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</si>
  <si>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</si>
  <si>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</si>
  <si>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</si>
  <si>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</si>
  <si>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</si>
  <si>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AUDIOVISUAL, RECREATIVO Y EDUCACIONAL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</si>
  <si>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</si>
  <si>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</si>
  <si>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</si>
  <si>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</si>
  <si>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BIOLÓGICOS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</si>
  <si>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</si>
  <si>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</si>
  <si>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</si>
  <si>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</si>
  <si>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</si>
  <si>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</si>
  <si>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</si>
  <si>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</si>
  <si>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</si>
  <si>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</si>
  <si>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</si>
  <si>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</si>
  <si>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</si>
  <si>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</si>
  <si>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</si>
  <si>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</si>
  <si>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</si>
  <si>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</si>
  <si>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</si>
  <si>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</si>
  <si>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</si>
  <si>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</si>
  <si>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</si>
  <si>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general</t>
  </si>
  <si>
    <t>Fuente: [Detalle de Ejecución de Cuenta y SubCuenta SIGEF]</t>
  </si>
  <si>
    <r>
      <rPr>
        <b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de Presupuesto General del Estado.</t>
    </r>
  </si>
  <si>
    <r>
      <t xml:space="preserve">Presupuesto modificado:  </t>
    </r>
    <r>
      <rPr>
        <sz val="11"/>
        <color theme="1"/>
        <rFont val="Calibri"/>
        <family val="2"/>
        <scheme val="minor"/>
      </rPr>
      <t xml:space="preserve">Se refiere al presupuesto aprobado en caso de que el Congreso Nacional apruebe un presupuesto complementario. </t>
    </r>
  </si>
  <si>
    <r>
      <rPr>
        <b/>
        <sz val="11"/>
        <color theme="1"/>
        <rFont val="Calibri"/>
        <family val="2"/>
        <scheme val="minor"/>
      </rPr>
      <t>Total devengado:</t>
    </r>
    <r>
      <rPr>
        <sz val="11"/>
        <color theme="1"/>
        <rFont val="Calibri"/>
        <family val="2"/>
        <scheme val="minor"/>
      </rPr>
      <t xml:space="preserve">  Son los recursos financieros que surgen con la obligación de pago por la recepción de conformidad de obras, bienes y servicios oportunamente contratados o, en los casos de gastos sin contraprestación, por haberse cumplido los requisitos administrativos dispuestos por el reglamento de la presente Ley.</t>
    </r>
  </si>
  <si>
    <t>Realizado Por:                                                                                 Revisado Por:                                                                       Aprobado Por:</t>
  </si>
  <si>
    <t xml:space="preserve">Licda. Ana Aurelina Gómez Torres                                     Lic. Ramon Virgilio Feliz Olivero                                 Dra. Glendis Ozuna Feliciano       </t>
  </si>
  <si>
    <t xml:space="preserve">              Contadora                                                      Encargado Administrativo y Financiero                                Directora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</si>
</sst>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22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6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theme="4" tint="0.79998168889431442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6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 readingOrder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vertical="top" wrapText="1" readingOrder="1"/>
    </xf>
    <xf numFmtId="17" fontId="9" fillId="0" borderId="1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10" fillId="0" borderId="1" xfId="0" applyFont="1" applyBorder="1" applyAlignment="1">
      <alignment horizontal="center" vertical="top" wrapText="1" readingOrder="1"/>
    </xf>
    <xf numFmtId="0" fontId="10" fillId="0" borderId="0" xfId="0" applyFont="1" applyAlignment="1">
      <alignment horizontal="center" vertical="top" wrapText="1" readingOrder="1"/>
    </xf>
    <xf numFmtId="0" fontId="10" fillId="0" borderId="0" xfId="0" applyFont="1" applyAlignment="1">
      <alignment vertical="top" wrapText="1" readingOrder="1"/>
    </xf>
    <xf numFmtId="0" fontId="10" fillId="0" borderId="0" xfId="0" applyFont="1" applyAlignment="1">
      <alignment horizontal="center" vertical="top" wrapText="1" readingOrder="1"/>
    </xf>
    <xf numFmtId="0" fontId="2" fillId="2" borderId="2" xfId="0" applyFont="1" applyFill="1" applyBorder="1" applyAlignment="1">
      <alignment horizontal="left" vertical="center"/>
    </xf>
    <xf numFmtId="43" fontId="2" fillId="2" borderId="2" xfId="1" applyFont="1" applyFill="1" applyBorder="1" applyAlignment="1">
      <alignment horizontal="center" vertical="center" wrapText="1"/>
    </xf>
    <xf numFmtId="43" fontId="2" fillId="2" borderId="3" xfId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/>
    </xf>
    <xf numFmtId="43" fontId="2" fillId="2" borderId="4" xfId="1" applyFont="1" applyFill="1" applyBorder="1" applyAlignment="1">
      <alignment horizontal="center" vertical="center" wrapText="1"/>
    </xf>
    <xf numFmtId="43" fontId="2" fillId="2" borderId="5" xfId="1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left"/>
    </xf>
    <xf numFmtId="43" fontId="3" fillId="0" borderId="6" xfId="1" applyFont="1" applyBorder="1"/>
    <xf numFmtId="0" fontId="3" fillId="0" borderId="0" xfId="0" applyFont="1" applyAlignment="1">
      <alignment horizontal="left" indent="1"/>
    </xf>
    <xf numFmtId="43" fontId="3" fillId="0" borderId="0" xfId="1" applyFont="1"/>
    <xf numFmtId="164" fontId="3" fillId="3" borderId="0" xfId="0" applyNumberFormat="1" applyFont="1" applyFill="1"/>
    <xf numFmtId="0" fontId="0" fillId="0" borderId="0" xfId="0" applyAlignment="1">
      <alignment horizontal="left" indent="2"/>
    </xf>
    <xf numFmtId="43" fontId="0" fillId="0" borderId="0" xfId="1" applyFont="1"/>
    <xf numFmtId="43" fontId="1" fillId="0" borderId="0" xfId="1" applyFont="1"/>
    <xf numFmtId="164" fontId="0" fillId="3" borderId="0" xfId="0" applyNumberFormat="1" applyFill="1"/>
    <xf numFmtId="164" fontId="3" fillId="0" borderId="0" xfId="0" applyNumberFormat="1" applyFont="1"/>
    <xf numFmtId="164" fontId="0" fillId="0" borderId="0" xfId="0" applyNumberFormat="1"/>
    <xf numFmtId="0" fontId="2" fillId="2" borderId="7" xfId="0" applyFont="1" applyFill="1" applyBorder="1" applyAlignment="1">
      <alignment vertical="center"/>
    </xf>
    <xf numFmtId="43" fontId="2" fillId="2" borderId="7" xfId="1" applyFont="1" applyFill="1" applyBorder="1"/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3" fillId="0" borderId="11" xfId="0" applyFont="1" applyBorder="1" applyAlignment="1">
      <alignment horizontal="left" wrapText="1"/>
    </xf>
    <xf numFmtId="0" fontId="3" fillId="0" borderId="12" xfId="0" applyFont="1" applyBorder="1" applyAlignment="1">
      <alignment horizontal="left" wrapText="1"/>
    </xf>
    <xf numFmtId="0" fontId="3" fillId="0" borderId="13" xfId="0" applyFont="1" applyBorder="1" applyAlignment="1">
      <alignment horizontal="left" wrapText="1"/>
    </xf>
    <xf numFmtId="0" fontId="0" fillId="0" borderId="14" xfId="0" applyBorder="1" applyAlignment="1">
      <alignment horizontal="left" wrapText="1"/>
    </xf>
    <xf numFmtId="0" fontId="0" fillId="0" borderId="15" xfId="0" applyBorder="1" applyAlignment="1">
      <alignment horizontal="left" wrapText="1"/>
    </xf>
    <xf numFmtId="0" fontId="0" fillId="0" borderId="16" xfId="0" applyBorder="1" applyAlignment="1">
      <alignment horizontal="left" wrapText="1"/>
    </xf>
    <xf numFmtId="0" fontId="0" fillId="0" borderId="0" xfId="0" applyAlignment="1">
      <alignment wrapText="1"/>
    </xf>
    <xf numFmtId="0" fontId="3" fillId="0" borderId="0" xfId="0" applyFont="1" applyAlignment="1">
      <alignment horizontal="left"/>
    </xf>
    <xf numFmtId="0" fontId="0" fillId="0" borderId="0" xfId="0" applyAlignment="1">
      <alignment horizontal="center" wrapText="1"/>
    </xf>
    <xf numFmtId="0" fontId="3" fillId="0" borderId="0" xfId="0" applyFont="1" applyAlignment="1">
      <alignment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321470</xdr:colOff>
      <xdr:row>0</xdr:row>
      <xdr:rowOff>178593</xdr:rowOff>
    </xdr:from>
    <xdr:ext cx="1295400" cy="1173957"/>
    <xdr:pic>
      <xdr:nvPicPr>
        <xdr:cNvPr id="2" name="Imagen 1" descr="C:\Users\virgilior\AppData\Local\Microsoft\Windows\INetCache\IE\TKFA75HG\image001.png">
          <a:extLst>
            <a:ext uri="{FF2B5EF4-FFF2-40B4-BE49-F238E27FC236}">
              <a16:creationId xmlns:a16="http://schemas.microsoft.com/office/drawing/2014/main" id="{1CC29AB6-24B6-424A-B521-A78A958A7BE4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17495" y="178593"/>
          <a:ext cx="1295400" cy="1173957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154782</xdr:colOff>
      <xdr:row>1</xdr:row>
      <xdr:rowOff>2</xdr:rowOff>
    </xdr:from>
    <xdr:ext cx="1293018" cy="1135233"/>
    <xdr:pic>
      <xdr:nvPicPr>
        <xdr:cNvPr id="3" name="1 Imagen">
          <a:extLst>
            <a:ext uri="{FF2B5EF4-FFF2-40B4-BE49-F238E27FC236}">
              <a16:creationId xmlns:a16="http://schemas.microsoft.com/office/drawing/2014/main" id="{91064969-ABE2-4BED-B48E-EE50251DD1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4782" y="190502"/>
          <a:ext cx="1293018" cy="1135233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Nextcloud\Nextcloud%20AG\Aristina\2%20Presupuesto\Febrero%202025\Plantilla%20presupuesto%20y%20ejecuci&#243;n%20presupuestaria%2030-11-2022.xlsx" TargetMode="External"/><Relationship Id="rId1" Type="http://schemas.openxmlformats.org/officeDocument/2006/relationships/externalLinkPath" Target="Plantilla%20presupuesto%20y%20ejecuci&#243;n%20presupuestaria%2030-11-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Hoja1"/>
      <sheetName val="P1 Presupuesto Aprobado"/>
      <sheetName val="P2 Presupuesto Aprobado-Ejec "/>
      <sheetName val="P3 Ejecucion "/>
      <sheetName val="EJECUCION MATRIZ SNS"/>
      <sheetName val="F100"/>
      <sheetName val="VS"/>
    </sheetNames>
    <sheetDataSet>
      <sheetData sheetId="0"/>
      <sheetData sheetId="1"/>
      <sheetData sheetId="2">
        <row r="12">
          <cell r="D12">
            <v>122717318</v>
          </cell>
          <cell r="E12">
            <v>0</v>
          </cell>
        </row>
        <row r="13">
          <cell r="D13">
            <v>86310894</v>
          </cell>
        </row>
        <row r="14">
          <cell r="D14">
            <v>23515040</v>
          </cell>
        </row>
        <row r="15">
          <cell r="D15">
            <v>12891384</v>
          </cell>
        </row>
        <row r="18">
          <cell r="D18">
            <v>30349551</v>
          </cell>
        </row>
        <row r="19">
          <cell r="D19">
            <v>3498000</v>
          </cell>
        </row>
        <row r="20">
          <cell r="D20">
            <v>200000</v>
          </cell>
        </row>
        <row r="21">
          <cell r="D21">
            <v>150000</v>
          </cell>
        </row>
        <row r="22">
          <cell r="D22">
            <v>77000</v>
          </cell>
        </row>
        <row r="23">
          <cell r="D23">
            <v>800000</v>
          </cell>
        </row>
        <row r="24">
          <cell r="D24">
            <v>200000</v>
          </cell>
        </row>
        <row r="25">
          <cell r="D25">
            <v>20229551</v>
          </cell>
        </row>
        <row r="26">
          <cell r="D26">
            <v>3095000</v>
          </cell>
        </row>
        <row r="27">
          <cell r="D27">
            <v>2100000</v>
          </cell>
        </row>
        <row r="28">
          <cell r="D28">
            <v>62081882</v>
          </cell>
        </row>
        <row r="29">
          <cell r="D29">
            <v>430000</v>
          </cell>
        </row>
        <row r="30">
          <cell r="D30">
            <v>1000000</v>
          </cell>
        </row>
        <row r="31">
          <cell r="D31">
            <v>5000000</v>
          </cell>
        </row>
        <row r="32">
          <cell r="D32">
            <v>1000000</v>
          </cell>
        </row>
        <row r="33">
          <cell r="D33">
            <v>88040</v>
          </cell>
        </row>
        <row r="34">
          <cell r="D34">
            <v>1797691</v>
          </cell>
        </row>
        <row r="35">
          <cell r="D35">
            <v>23596085</v>
          </cell>
        </row>
        <row r="37">
          <cell r="D37">
            <v>29170066</v>
          </cell>
        </row>
        <row r="38">
          <cell r="D38">
            <v>0</v>
          </cell>
          <cell r="E38">
            <v>0</v>
          </cell>
        </row>
        <row r="47">
          <cell r="D47">
            <v>0</v>
          </cell>
        </row>
        <row r="54">
          <cell r="D54">
            <v>8220000</v>
          </cell>
          <cell r="E54">
            <v>0</v>
          </cell>
        </row>
        <row r="55">
          <cell r="D55">
            <v>1740000</v>
          </cell>
        </row>
        <row r="56">
          <cell r="D56">
            <v>150000</v>
          </cell>
        </row>
        <row r="57">
          <cell r="D57">
            <v>5080000</v>
          </cell>
        </row>
        <row r="59">
          <cell r="D59">
            <v>500000</v>
          </cell>
        </row>
        <row r="60">
          <cell r="D60">
            <v>250000</v>
          </cell>
        </row>
        <row r="62">
          <cell r="D62">
            <v>500000</v>
          </cell>
        </row>
        <row r="64">
          <cell r="D64">
            <v>0</v>
          </cell>
          <cell r="E64">
            <v>0</v>
          </cell>
        </row>
      </sheetData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F29EC9-95BF-407F-B3EB-B4E61B3E69BB}">
  <sheetPr>
    <pageSetUpPr fitToPage="1"/>
  </sheetPr>
  <dimension ref="B1:P104"/>
  <sheetViews>
    <sheetView showGridLines="0" tabSelected="1" zoomScale="80" zoomScaleNormal="80" workbookViewId="0">
      <selection activeCell="C7" sqref="C7:F7"/>
    </sheetView>
  </sheetViews>
  <sheetFormatPr baseColWidth="10" defaultColWidth="11.42578125" defaultRowHeight="15" x14ac:dyDescent="0.25"/>
  <cols>
    <col min="1" max="1" width="3" customWidth="1"/>
    <col min="2" max="2" width="1" customWidth="1"/>
    <col min="3" max="3" width="90.42578125" customWidth="1"/>
    <col min="4" max="4" width="17.5703125" style="26" customWidth="1"/>
    <col min="5" max="5" width="16.7109375" style="26" customWidth="1"/>
    <col min="6" max="6" width="17" customWidth="1"/>
  </cols>
  <sheetData>
    <row r="1" spans="2:16" x14ac:dyDescent="0.25">
      <c r="C1" s="1"/>
      <c r="D1" s="1"/>
      <c r="E1" s="1"/>
      <c r="F1" s="1"/>
    </row>
    <row r="2" spans="2:16" x14ac:dyDescent="0.25">
      <c r="C2" s="1"/>
      <c r="D2" s="1"/>
      <c r="E2" s="1"/>
    </row>
    <row r="3" spans="2:16" ht="28.5" customHeight="1" x14ac:dyDescent="0.25">
      <c r="C3" s="2" t="s">
        <v>0</v>
      </c>
      <c r="D3" s="2"/>
      <c r="E3" s="2"/>
      <c r="F3" s="2"/>
      <c r="G3" s="3"/>
      <c r="H3" s="3"/>
      <c r="I3" s="3"/>
      <c r="J3" s="3"/>
      <c r="K3" s="3"/>
      <c r="L3" s="3"/>
      <c r="M3" s="3"/>
      <c r="N3" s="3"/>
      <c r="O3" s="3"/>
      <c r="P3" s="3"/>
    </row>
    <row r="4" spans="2:16" ht="28.5" customHeight="1" x14ac:dyDescent="0.25">
      <c r="C4" s="4" t="s">
        <v>1</v>
      </c>
      <c r="D4" s="4"/>
      <c r="E4" s="4"/>
      <c r="F4" s="4"/>
      <c r="G4" s="3"/>
      <c r="H4" s="3"/>
      <c r="I4" s="3"/>
      <c r="J4" s="3"/>
      <c r="K4" s="3"/>
      <c r="L4" s="3"/>
      <c r="M4" s="3"/>
      <c r="N4" s="3"/>
      <c r="O4" s="3"/>
      <c r="P4" s="3"/>
    </row>
    <row r="5" spans="2:16" ht="21" customHeight="1" x14ac:dyDescent="0.25">
      <c r="C5" s="5" t="s">
        <v>2</v>
      </c>
      <c r="D5" s="5"/>
      <c r="E5" s="5"/>
      <c r="F5" s="5"/>
      <c r="G5" s="6"/>
      <c r="H5" s="6"/>
      <c r="I5" s="6"/>
      <c r="J5" s="6"/>
      <c r="K5" s="6"/>
      <c r="L5" s="6"/>
      <c r="M5" s="6"/>
      <c r="N5" s="6"/>
      <c r="O5" s="6"/>
      <c r="P5" s="6"/>
    </row>
    <row r="6" spans="2:16" ht="15.75" x14ac:dyDescent="0.25">
      <c r="C6" s="7">
        <v>45716</v>
      </c>
      <c r="D6" s="8"/>
      <c r="E6" s="8"/>
      <c r="F6" s="8"/>
      <c r="G6" s="9"/>
      <c r="H6" s="9"/>
      <c r="I6" s="9"/>
      <c r="J6" s="9"/>
      <c r="K6" s="9"/>
      <c r="L6" s="9"/>
      <c r="M6" s="9"/>
      <c r="N6" s="9"/>
      <c r="O6" s="9"/>
      <c r="P6" s="9"/>
    </row>
    <row r="7" spans="2:16" ht="15.75" customHeight="1" x14ac:dyDescent="0.25">
      <c r="C7" s="10" t="s">
        <v>3</v>
      </c>
      <c r="D7" s="11"/>
      <c r="E7" s="11"/>
      <c r="F7" s="11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pans="2:16" ht="15.75" customHeight="1" x14ac:dyDescent="0.25">
      <c r="B8" s="13"/>
      <c r="C8" s="10" t="s">
        <v>4</v>
      </c>
      <c r="D8" s="11"/>
      <c r="E8" s="11"/>
      <c r="F8" s="11"/>
      <c r="G8" s="12"/>
      <c r="H8" s="12"/>
      <c r="I8" s="12"/>
      <c r="J8" s="12"/>
      <c r="K8" s="12"/>
      <c r="L8" s="12"/>
      <c r="M8" s="12"/>
      <c r="N8" s="12"/>
      <c r="O8" s="12"/>
      <c r="P8" s="12"/>
    </row>
    <row r="10" spans="2:16" ht="15" customHeight="1" x14ac:dyDescent="0.25">
      <c r="C10" s="14" t="s">
        <v>5</v>
      </c>
      <c r="D10" s="15" t="s">
        <v>6</v>
      </c>
      <c r="E10" s="16" t="s">
        <v>7</v>
      </c>
      <c r="F10" s="16" t="s">
        <v>8</v>
      </c>
    </row>
    <row r="11" spans="2:16" ht="23.25" customHeight="1" x14ac:dyDescent="0.25">
      <c r="C11" s="17"/>
      <c r="D11" s="18"/>
      <c r="E11" s="19"/>
      <c r="F11" s="19"/>
    </row>
    <row r="12" spans="2:16" x14ac:dyDescent="0.25">
      <c r="C12" s="20" t="s">
        <v>9</v>
      </c>
      <c r="D12" s="21"/>
      <c r="E12" s="21"/>
      <c r="F12" s="21"/>
    </row>
    <row r="13" spans="2:16" x14ac:dyDescent="0.25">
      <c r="C13" s="22" t="s">
        <v>10</v>
      </c>
      <c r="D13" s="23">
        <f>'[1]P2 Presupuesto Aprobado-Ejec '!D12</f>
        <v>122717318</v>
      </c>
      <c r="E13" s="23">
        <f>'[1]P2 Presupuesto Aprobado-Ejec '!E12</f>
        <v>0</v>
      </c>
      <c r="F13" s="24">
        <f>D13+E13</f>
        <v>122717318</v>
      </c>
    </row>
    <row r="14" spans="2:16" x14ac:dyDescent="0.25">
      <c r="C14" s="25" t="s">
        <v>11</v>
      </c>
      <c r="D14" s="26">
        <f>'[1]P2 Presupuesto Aprobado-Ejec '!D13</f>
        <v>86310894</v>
      </c>
      <c r="E14" s="27">
        <f>'[1]P2 Presupuesto Aprobado-Ejec '!E13</f>
        <v>0</v>
      </c>
      <c r="F14" s="28">
        <f>D14+E14</f>
        <v>86310894</v>
      </c>
    </row>
    <row r="15" spans="2:16" x14ac:dyDescent="0.25">
      <c r="C15" s="25" t="s">
        <v>12</v>
      </c>
      <c r="D15" s="26">
        <f>'[1]P2 Presupuesto Aprobado-Ejec '!D14</f>
        <v>23515040</v>
      </c>
      <c r="E15" s="26">
        <f>'[1]P2 Presupuesto Aprobado-Ejec '!E14</f>
        <v>0</v>
      </c>
      <c r="F15" s="28">
        <f>D15+E15</f>
        <v>23515040</v>
      </c>
    </row>
    <row r="16" spans="2:16" x14ac:dyDescent="0.25">
      <c r="C16" s="25" t="s">
        <v>13</v>
      </c>
      <c r="D16" s="26">
        <f>'[1]P2 Presupuesto Aprobado-Ejec '!D15</f>
        <v>12891384</v>
      </c>
      <c r="E16" s="26">
        <f>'[1]P2 Presupuesto Aprobado-Ejec '!E15</f>
        <v>0</v>
      </c>
      <c r="F16" s="28">
        <f>D16+E16</f>
        <v>12891384</v>
      </c>
    </row>
    <row r="17" spans="3:6" x14ac:dyDescent="0.25">
      <c r="C17" s="25" t="s">
        <v>14</v>
      </c>
      <c r="D17" s="26">
        <f>'[1]P2 Presupuesto Aprobado-Ejec '!D16</f>
        <v>0</v>
      </c>
      <c r="E17" s="26">
        <f>'[1]P2 Presupuesto Aprobado-Ejec '!E16</f>
        <v>0</v>
      </c>
      <c r="F17" s="28">
        <f>D17+E17</f>
        <v>0</v>
      </c>
    </row>
    <row r="18" spans="3:6" x14ac:dyDescent="0.25">
      <c r="C18" s="25" t="s">
        <v>15</v>
      </c>
      <c r="D18" s="26">
        <f>'[1]P2 Presupuesto Aprobado-Ejec '!D17</f>
        <v>0</v>
      </c>
      <c r="E18" s="26">
        <f>'[1]P2 Presupuesto Aprobado-Ejec '!E17</f>
        <v>0</v>
      </c>
      <c r="F18" s="28">
        <f>D18+E18</f>
        <v>0</v>
      </c>
    </row>
    <row r="19" spans="3:6" x14ac:dyDescent="0.25">
      <c r="C19" s="22" t="s">
        <v>16</v>
      </c>
      <c r="D19" s="23">
        <f>'[1]P2 Presupuesto Aprobado-Ejec '!D18</f>
        <v>30349551</v>
      </c>
      <c r="E19" s="23">
        <f>SUM(E20:E28)</f>
        <v>0</v>
      </c>
      <c r="F19" s="24">
        <f>D19+E19</f>
        <v>30349551</v>
      </c>
    </row>
    <row r="20" spans="3:6" x14ac:dyDescent="0.25">
      <c r="C20" s="25" t="s">
        <v>17</v>
      </c>
      <c r="D20" s="26">
        <f>'[1]P2 Presupuesto Aprobado-Ejec '!D19</f>
        <v>3498000</v>
      </c>
      <c r="E20" s="26">
        <f>'[1]P2 Presupuesto Aprobado-Ejec '!E19</f>
        <v>0</v>
      </c>
      <c r="F20" s="28">
        <f>D20+E20</f>
        <v>3498000</v>
      </c>
    </row>
    <row r="21" spans="3:6" x14ac:dyDescent="0.25">
      <c r="C21" s="25" t="s">
        <v>18</v>
      </c>
      <c r="D21" s="26">
        <f>'[1]P2 Presupuesto Aprobado-Ejec '!D20</f>
        <v>200000</v>
      </c>
      <c r="E21" s="26">
        <f>'[1]P2 Presupuesto Aprobado-Ejec '!E20</f>
        <v>0</v>
      </c>
      <c r="F21" s="28">
        <f>D21+E21</f>
        <v>200000</v>
      </c>
    </row>
    <row r="22" spans="3:6" x14ac:dyDescent="0.25">
      <c r="C22" s="25" t="s">
        <v>19</v>
      </c>
      <c r="D22" s="26">
        <f>'[1]P2 Presupuesto Aprobado-Ejec '!D21</f>
        <v>150000</v>
      </c>
      <c r="E22" s="26">
        <f>'[1]P2 Presupuesto Aprobado-Ejec '!E21</f>
        <v>0</v>
      </c>
      <c r="F22" s="28">
        <f>D22+E22</f>
        <v>150000</v>
      </c>
    </row>
    <row r="23" spans="3:6" x14ac:dyDescent="0.25">
      <c r="C23" s="25" t="s">
        <v>20</v>
      </c>
      <c r="D23" s="26">
        <f>'[1]P2 Presupuesto Aprobado-Ejec '!D22</f>
        <v>77000</v>
      </c>
      <c r="E23" s="26">
        <f>'[1]P2 Presupuesto Aprobado-Ejec '!E22</f>
        <v>0</v>
      </c>
      <c r="F23" s="28">
        <f>D23+E23</f>
        <v>77000</v>
      </c>
    </row>
    <row r="24" spans="3:6" x14ac:dyDescent="0.25">
      <c r="C24" s="25" t="s">
        <v>21</v>
      </c>
      <c r="D24" s="26">
        <f>'[1]P2 Presupuesto Aprobado-Ejec '!D23</f>
        <v>800000</v>
      </c>
      <c r="E24" s="26">
        <f>'[1]P2 Presupuesto Aprobado-Ejec '!E23</f>
        <v>0</v>
      </c>
      <c r="F24" s="28">
        <f>D24+E24</f>
        <v>800000</v>
      </c>
    </row>
    <row r="25" spans="3:6" x14ac:dyDescent="0.25">
      <c r="C25" s="25" t="s">
        <v>22</v>
      </c>
      <c r="D25" s="26">
        <f>'[1]P2 Presupuesto Aprobado-Ejec '!D24</f>
        <v>200000</v>
      </c>
      <c r="E25" s="26">
        <f>'[1]P2 Presupuesto Aprobado-Ejec '!E24</f>
        <v>0</v>
      </c>
      <c r="F25" s="28">
        <f>D25+E25</f>
        <v>200000</v>
      </c>
    </row>
    <row r="26" spans="3:6" x14ac:dyDescent="0.25">
      <c r="C26" s="25" t="s">
        <v>23</v>
      </c>
      <c r="D26" s="26">
        <f>'[1]P2 Presupuesto Aprobado-Ejec '!D25</f>
        <v>20229551</v>
      </c>
      <c r="E26" s="26">
        <f>'[1]P2 Presupuesto Aprobado-Ejec '!E25</f>
        <v>0</v>
      </c>
      <c r="F26" s="28">
        <f>D26+E26</f>
        <v>20229551</v>
      </c>
    </row>
    <row r="27" spans="3:6" x14ac:dyDescent="0.25">
      <c r="C27" s="25" t="s">
        <v>24</v>
      </c>
      <c r="D27" s="26">
        <f>'[1]P2 Presupuesto Aprobado-Ejec '!D26</f>
        <v>3095000</v>
      </c>
      <c r="E27" s="26">
        <f>'[1]P2 Presupuesto Aprobado-Ejec '!E26</f>
        <v>0</v>
      </c>
      <c r="F27" s="28">
        <f>D27+E27</f>
        <v>3095000</v>
      </c>
    </row>
    <row r="28" spans="3:6" x14ac:dyDescent="0.25">
      <c r="C28" s="25" t="s">
        <v>25</v>
      </c>
      <c r="D28" s="26">
        <f>'[1]P2 Presupuesto Aprobado-Ejec '!D27</f>
        <v>2100000</v>
      </c>
      <c r="E28" s="26">
        <f>'[1]P2 Presupuesto Aprobado-Ejec '!E27</f>
        <v>0</v>
      </c>
      <c r="F28" s="28">
        <f>D28+E28</f>
        <v>2100000</v>
      </c>
    </row>
    <row r="29" spans="3:6" x14ac:dyDescent="0.25">
      <c r="C29" s="22" t="s">
        <v>26</v>
      </c>
      <c r="D29" s="23">
        <f>'[1]P2 Presupuesto Aprobado-Ejec '!D28</f>
        <v>62081882</v>
      </c>
      <c r="E29" s="23">
        <f>SUM(E30:E38)</f>
        <v>0</v>
      </c>
      <c r="F29" s="24">
        <f>D29+E29</f>
        <v>62081882</v>
      </c>
    </row>
    <row r="30" spans="3:6" x14ac:dyDescent="0.25">
      <c r="C30" s="25" t="s">
        <v>27</v>
      </c>
      <c r="D30" s="26">
        <f>'[1]P2 Presupuesto Aprobado-Ejec '!D29</f>
        <v>430000</v>
      </c>
      <c r="E30" s="26">
        <f>'[1]P2 Presupuesto Aprobado-Ejec '!E29</f>
        <v>0</v>
      </c>
      <c r="F30" s="28">
        <f>D30+E30</f>
        <v>430000</v>
      </c>
    </row>
    <row r="31" spans="3:6" x14ac:dyDescent="0.25">
      <c r="C31" s="25" t="s">
        <v>28</v>
      </c>
      <c r="D31" s="26">
        <f>'[1]P2 Presupuesto Aprobado-Ejec '!D30</f>
        <v>1000000</v>
      </c>
      <c r="E31" s="26">
        <f>'[1]P2 Presupuesto Aprobado-Ejec '!E30</f>
        <v>0</v>
      </c>
      <c r="F31" s="28">
        <f>D31+E31</f>
        <v>1000000</v>
      </c>
    </row>
    <row r="32" spans="3:6" x14ac:dyDescent="0.25">
      <c r="C32" s="25" t="s">
        <v>29</v>
      </c>
      <c r="D32" s="26">
        <f>'[1]P2 Presupuesto Aprobado-Ejec '!D31</f>
        <v>5000000</v>
      </c>
      <c r="E32" s="26">
        <f>'[1]P2 Presupuesto Aprobado-Ejec '!E31</f>
        <v>0</v>
      </c>
      <c r="F32" s="28">
        <f>D32+E32</f>
        <v>5000000</v>
      </c>
    </row>
    <row r="33" spans="3:6" x14ac:dyDescent="0.25">
      <c r="C33" s="25" t="s">
        <v>30</v>
      </c>
      <c r="D33" s="26">
        <f>'[1]P2 Presupuesto Aprobado-Ejec '!D32</f>
        <v>1000000</v>
      </c>
      <c r="E33" s="26">
        <f>'[1]P2 Presupuesto Aprobado-Ejec '!E32</f>
        <v>0</v>
      </c>
      <c r="F33" s="28">
        <f>D33+E33</f>
        <v>1000000</v>
      </c>
    </row>
    <row r="34" spans="3:6" x14ac:dyDescent="0.25">
      <c r="C34" s="25" t="s">
        <v>31</v>
      </c>
      <c r="D34" s="26">
        <f>'[1]P2 Presupuesto Aprobado-Ejec '!D33</f>
        <v>88040</v>
      </c>
      <c r="E34" s="26">
        <f>'[1]P2 Presupuesto Aprobado-Ejec '!E33</f>
        <v>0</v>
      </c>
      <c r="F34" s="28">
        <f>D34+E34</f>
        <v>88040</v>
      </c>
    </row>
    <row r="35" spans="3:6" x14ac:dyDescent="0.25">
      <c r="C35" s="25" t="s">
        <v>32</v>
      </c>
      <c r="D35" s="26">
        <f>'[1]P2 Presupuesto Aprobado-Ejec '!D34</f>
        <v>1797691</v>
      </c>
      <c r="E35" s="26">
        <f>'[1]P2 Presupuesto Aprobado-Ejec '!E34</f>
        <v>0</v>
      </c>
      <c r="F35" s="28">
        <f>D35+E35</f>
        <v>1797691</v>
      </c>
    </row>
    <row r="36" spans="3:6" x14ac:dyDescent="0.25">
      <c r="C36" s="25" t="s">
        <v>33</v>
      </c>
      <c r="D36" s="26">
        <f>'[1]P2 Presupuesto Aprobado-Ejec '!D35</f>
        <v>23596085</v>
      </c>
      <c r="E36" s="26">
        <f>'[1]P2 Presupuesto Aprobado-Ejec '!E35</f>
        <v>0</v>
      </c>
      <c r="F36" s="28">
        <f>D36+E36</f>
        <v>23596085</v>
      </c>
    </row>
    <row r="37" spans="3:6" x14ac:dyDescent="0.25">
      <c r="C37" s="25" t="s">
        <v>34</v>
      </c>
      <c r="D37" s="26">
        <f>'[1]P2 Presupuesto Aprobado-Ejec '!D36</f>
        <v>0</v>
      </c>
      <c r="E37" s="26">
        <f>'[1]P2 Presupuesto Aprobado-Ejec '!E36</f>
        <v>0</v>
      </c>
      <c r="F37" s="28">
        <f>D37+E37</f>
        <v>0</v>
      </c>
    </row>
    <row r="38" spans="3:6" x14ac:dyDescent="0.25">
      <c r="C38" s="25" t="s">
        <v>35</v>
      </c>
      <c r="D38" s="26">
        <f>'[1]P2 Presupuesto Aprobado-Ejec '!D37</f>
        <v>29170066</v>
      </c>
      <c r="E38" s="26">
        <f>'[1]P2 Presupuesto Aprobado-Ejec '!E37</f>
        <v>0</v>
      </c>
      <c r="F38" s="28">
        <f>D38+E38</f>
        <v>29170066</v>
      </c>
    </row>
    <row r="39" spans="3:6" x14ac:dyDescent="0.25">
      <c r="C39" s="22" t="s">
        <v>36</v>
      </c>
      <c r="D39" s="23">
        <f>'[1]P2 Presupuesto Aprobado-Ejec '!D38</f>
        <v>0</v>
      </c>
      <c r="E39" s="23">
        <f>'[1]P2 Presupuesto Aprobado-Ejec '!E38</f>
        <v>0</v>
      </c>
      <c r="F39" s="24">
        <f>D39+E39</f>
        <v>0</v>
      </c>
    </row>
    <row r="40" spans="3:6" x14ac:dyDescent="0.25">
      <c r="C40" s="25" t="s">
        <v>37</v>
      </c>
      <c r="D40" s="23">
        <f>'[1]P2 Presupuesto Aprobado-Ejec '!D39</f>
        <v>0</v>
      </c>
      <c r="E40" s="26">
        <f>'[1]P2 Presupuesto Aprobado-Ejec '!E39</f>
        <v>0</v>
      </c>
      <c r="F40" s="28">
        <f>D40+E40</f>
        <v>0</v>
      </c>
    </row>
    <row r="41" spans="3:6" x14ac:dyDescent="0.25">
      <c r="C41" s="25" t="s">
        <v>38</v>
      </c>
      <c r="D41" s="23">
        <f>'[1]P2 Presupuesto Aprobado-Ejec '!D40</f>
        <v>0</v>
      </c>
      <c r="E41" s="26">
        <f>'[1]P2 Presupuesto Aprobado-Ejec '!E40</f>
        <v>0</v>
      </c>
    </row>
    <row r="42" spans="3:6" x14ac:dyDescent="0.25">
      <c r="C42" s="25" t="s">
        <v>39</v>
      </c>
      <c r="D42" s="23">
        <f>'[1]P2 Presupuesto Aprobado-Ejec '!D41</f>
        <v>0</v>
      </c>
      <c r="E42" s="26">
        <f>'[1]P2 Presupuesto Aprobado-Ejec '!E41</f>
        <v>0</v>
      </c>
    </row>
    <row r="43" spans="3:6" x14ac:dyDescent="0.25">
      <c r="C43" s="25" t="s">
        <v>40</v>
      </c>
      <c r="D43" s="23">
        <f>'[1]P2 Presupuesto Aprobado-Ejec '!D42</f>
        <v>0</v>
      </c>
      <c r="E43" s="26">
        <f>'[1]P2 Presupuesto Aprobado-Ejec '!E42</f>
        <v>0</v>
      </c>
    </row>
    <row r="44" spans="3:6" x14ac:dyDescent="0.25">
      <c r="C44" s="25" t="s">
        <v>41</v>
      </c>
      <c r="D44" s="23">
        <f>'[1]P2 Presupuesto Aprobado-Ejec '!D43</f>
        <v>0</v>
      </c>
      <c r="E44" s="26">
        <f>'[1]P2 Presupuesto Aprobado-Ejec '!E43</f>
        <v>0</v>
      </c>
    </row>
    <row r="45" spans="3:6" x14ac:dyDescent="0.25">
      <c r="C45" s="25" t="s">
        <v>42</v>
      </c>
      <c r="D45" s="23">
        <f>'[1]P2 Presupuesto Aprobado-Ejec '!D44</f>
        <v>0</v>
      </c>
      <c r="E45" s="26">
        <f>'[1]P2 Presupuesto Aprobado-Ejec '!E44</f>
        <v>0</v>
      </c>
    </row>
    <row r="46" spans="3:6" x14ac:dyDescent="0.25">
      <c r="C46" s="25" t="s">
        <v>43</v>
      </c>
      <c r="D46" s="23">
        <f>'[1]P2 Presupuesto Aprobado-Ejec '!D45</f>
        <v>0</v>
      </c>
      <c r="E46" s="26">
        <f>'[1]P2 Presupuesto Aprobado-Ejec '!E45</f>
        <v>0</v>
      </c>
    </row>
    <row r="47" spans="3:6" x14ac:dyDescent="0.25">
      <c r="C47" s="25" t="s">
        <v>44</v>
      </c>
      <c r="D47" s="23">
        <f>'[1]P2 Presupuesto Aprobado-Ejec '!D46</f>
        <v>0</v>
      </c>
      <c r="E47" s="26">
        <f>'[1]P2 Presupuesto Aprobado-Ejec '!E46</f>
        <v>0</v>
      </c>
    </row>
    <row r="48" spans="3:6" x14ac:dyDescent="0.25">
      <c r="C48" s="22" t="s">
        <v>45</v>
      </c>
      <c r="D48" s="23">
        <f>'[1]P2 Presupuesto Aprobado-Ejec '!D47</f>
        <v>0</v>
      </c>
      <c r="E48" s="26">
        <f>'[1]P2 Presupuesto Aprobado-Ejec '!E47</f>
        <v>0</v>
      </c>
    </row>
    <row r="49" spans="3:6" x14ac:dyDescent="0.25">
      <c r="C49" s="25" t="s">
        <v>46</v>
      </c>
      <c r="D49" s="23">
        <f>'[1]P2 Presupuesto Aprobado-Ejec '!D48</f>
        <v>0</v>
      </c>
      <c r="E49" s="26">
        <f>'[1]P2 Presupuesto Aprobado-Ejec '!E48</f>
        <v>0</v>
      </c>
    </row>
    <row r="50" spans="3:6" x14ac:dyDescent="0.25">
      <c r="C50" s="25" t="s">
        <v>47</v>
      </c>
      <c r="D50" s="23">
        <f>'[1]P2 Presupuesto Aprobado-Ejec '!D49</f>
        <v>0</v>
      </c>
      <c r="E50" s="26">
        <f>'[1]P2 Presupuesto Aprobado-Ejec '!E49</f>
        <v>0</v>
      </c>
    </row>
    <row r="51" spans="3:6" x14ac:dyDescent="0.25">
      <c r="C51" s="25" t="s">
        <v>48</v>
      </c>
      <c r="D51" s="23">
        <f>'[1]P2 Presupuesto Aprobado-Ejec '!D50</f>
        <v>0</v>
      </c>
      <c r="E51" s="26">
        <f>'[1]P2 Presupuesto Aprobado-Ejec '!E50</f>
        <v>0</v>
      </c>
    </row>
    <row r="52" spans="3:6" x14ac:dyDescent="0.25">
      <c r="C52" s="25" t="s">
        <v>49</v>
      </c>
      <c r="D52" s="23">
        <f>'[1]P2 Presupuesto Aprobado-Ejec '!D51</f>
        <v>0</v>
      </c>
      <c r="E52" s="26">
        <f>'[1]P2 Presupuesto Aprobado-Ejec '!E51</f>
        <v>0</v>
      </c>
    </row>
    <row r="53" spans="3:6" x14ac:dyDescent="0.25">
      <c r="C53" s="25" t="s">
        <v>50</v>
      </c>
      <c r="D53" s="23">
        <f>'[1]P2 Presupuesto Aprobado-Ejec '!D52</f>
        <v>0</v>
      </c>
      <c r="E53" s="26">
        <f>'[1]P2 Presupuesto Aprobado-Ejec '!E52</f>
        <v>0</v>
      </c>
    </row>
    <row r="54" spans="3:6" x14ac:dyDescent="0.25">
      <c r="C54" s="25" t="s">
        <v>51</v>
      </c>
      <c r="D54" s="23">
        <f>'[1]P2 Presupuesto Aprobado-Ejec '!D53</f>
        <v>0</v>
      </c>
      <c r="E54" s="26">
        <f>'[1]P2 Presupuesto Aprobado-Ejec '!E53</f>
        <v>0</v>
      </c>
    </row>
    <row r="55" spans="3:6" x14ac:dyDescent="0.25">
      <c r="C55" s="22" t="s">
        <v>52</v>
      </c>
      <c r="D55" s="23">
        <f>'[1]P2 Presupuesto Aprobado-Ejec '!D54</f>
        <v>8220000</v>
      </c>
      <c r="E55" s="23">
        <f>'[1]P2 Presupuesto Aprobado-Ejec '!E54</f>
        <v>0</v>
      </c>
      <c r="F55" s="29">
        <f>D55+E55</f>
        <v>8220000</v>
      </c>
    </row>
    <row r="56" spans="3:6" x14ac:dyDescent="0.25">
      <c r="C56" s="25" t="s">
        <v>53</v>
      </c>
      <c r="D56" s="26">
        <f>'[1]P2 Presupuesto Aprobado-Ejec '!D55</f>
        <v>1740000</v>
      </c>
      <c r="E56" s="26">
        <f>'[1]P2 Presupuesto Aprobado-Ejec '!E55</f>
        <v>0</v>
      </c>
      <c r="F56" s="30">
        <f>D56+E56</f>
        <v>1740000</v>
      </c>
    </row>
    <row r="57" spans="3:6" x14ac:dyDescent="0.25">
      <c r="C57" s="25" t="s">
        <v>54</v>
      </c>
      <c r="D57" s="26">
        <f>'[1]P2 Presupuesto Aprobado-Ejec '!D56</f>
        <v>150000</v>
      </c>
      <c r="E57" s="26">
        <f>'[1]P2 Presupuesto Aprobado-Ejec '!E56</f>
        <v>0</v>
      </c>
      <c r="F57" s="30">
        <f>D57+E57</f>
        <v>150000</v>
      </c>
    </row>
    <row r="58" spans="3:6" x14ac:dyDescent="0.25">
      <c r="C58" s="25" t="s">
        <v>55</v>
      </c>
      <c r="D58" s="26">
        <f>'[1]P2 Presupuesto Aprobado-Ejec '!D57</f>
        <v>5080000</v>
      </c>
      <c r="E58" s="26">
        <f>'[1]P2 Presupuesto Aprobado-Ejec '!E57</f>
        <v>0</v>
      </c>
      <c r="F58" s="30">
        <f>D58+E58</f>
        <v>5080000</v>
      </c>
    </row>
    <row r="59" spans="3:6" x14ac:dyDescent="0.25">
      <c r="C59" s="25" t="s">
        <v>56</v>
      </c>
      <c r="D59" s="23">
        <f>'[1]P2 Presupuesto Aprobado-Ejec '!D58</f>
        <v>0</v>
      </c>
      <c r="E59" s="26">
        <f>'[1]P2 Presupuesto Aprobado-Ejec '!E58</f>
        <v>0</v>
      </c>
      <c r="F59" s="30">
        <f>D59+E59</f>
        <v>0</v>
      </c>
    </row>
    <row r="60" spans="3:6" x14ac:dyDescent="0.25">
      <c r="C60" s="25" t="s">
        <v>57</v>
      </c>
      <c r="D60" s="23">
        <f>'[1]P2 Presupuesto Aprobado-Ejec '!D59</f>
        <v>500000</v>
      </c>
      <c r="E60" s="26">
        <f>'[1]P2 Presupuesto Aprobado-Ejec '!E59</f>
        <v>0</v>
      </c>
      <c r="F60" s="30">
        <f>D60+E60</f>
        <v>500000</v>
      </c>
    </row>
    <row r="61" spans="3:6" x14ac:dyDescent="0.25">
      <c r="C61" s="25" t="s">
        <v>58</v>
      </c>
      <c r="D61" s="23">
        <f>'[1]P2 Presupuesto Aprobado-Ejec '!D60</f>
        <v>250000</v>
      </c>
      <c r="E61" s="26">
        <f>'[1]P2 Presupuesto Aprobado-Ejec '!E60</f>
        <v>0</v>
      </c>
      <c r="F61" s="30">
        <f>D61+E61</f>
        <v>250000</v>
      </c>
    </row>
    <row r="62" spans="3:6" x14ac:dyDescent="0.25">
      <c r="C62" s="25" t="s">
        <v>59</v>
      </c>
      <c r="D62" s="23">
        <f>'[1]P2 Presupuesto Aprobado-Ejec '!D61</f>
        <v>0</v>
      </c>
      <c r="E62" s="26">
        <f>'[1]P2 Presupuesto Aprobado-Ejec '!E61</f>
        <v>0</v>
      </c>
      <c r="F62" s="30">
        <f>D62+E62</f>
        <v>0</v>
      </c>
    </row>
    <row r="63" spans="3:6" x14ac:dyDescent="0.25">
      <c r="C63" s="25" t="s">
        <v>60</v>
      </c>
      <c r="D63" s="23">
        <f>'[1]P2 Presupuesto Aprobado-Ejec '!D62</f>
        <v>500000</v>
      </c>
      <c r="E63" s="26">
        <f>'[1]P2 Presupuesto Aprobado-Ejec '!E62</f>
        <v>0</v>
      </c>
      <c r="F63" s="30">
        <f>D63+E63</f>
        <v>500000</v>
      </c>
    </row>
    <row r="64" spans="3:6" x14ac:dyDescent="0.25">
      <c r="C64" s="25" t="s">
        <v>61</v>
      </c>
      <c r="D64" s="23">
        <f>'[1]P2 Presupuesto Aprobado-Ejec '!D63</f>
        <v>0</v>
      </c>
      <c r="E64" s="26">
        <f>'[1]P2 Presupuesto Aprobado-Ejec '!E63</f>
        <v>0</v>
      </c>
      <c r="F64" s="30">
        <f>D64+E64</f>
        <v>0</v>
      </c>
    </row>
    <row r="65" spans="3:6" x14ac:dyDescent="0.25">
      <c r="C65" s="22" t="s">
        <v>62</v>
      </c>
      <c r="D65" s="23">
        <f>'[1]P2 Presupuesto Aprobado-Ejec '!D64</f>
        <v>0</v>
      </c>
      <c r="E65" s="23">
        <f>'[1]P2 Presupuesto Aprobado-Ejec '!E64</f>
        <v>0</v>
      </c>
      <c r="F65" s="29">
        <f>D65+E65</f>
        <v>0</v>
      </c>
    </row>
    <row r="66" spans="3:6" x14ac:dyDescent="0.25">
      <c r="C66" s="25" t="s">
        <v>63</v>
      </c>
      <c r="D66" s="23">
        <f>'[1]P2 Presupuesto Aprobado-Ejec '!D65</f>
        <v>0</v>
      </c>
      <c r="E66" s="26">
        <f>'[1]P2 Presupuesto Aprobado-Ejec '!E65</f>
        <v>0</v>
      </c>
    </row>
    <row r="67" spans="3:6" x14ac:dyDescent="0.25">
      <c r="C67" s="25" t="s">
        <v>64</v>
      </c>
      <c r="D67" s="23">
        <f>'[1]P2 Presupuesto Aprobado-Ejec '!D66</f>
        <v>0</v>
      </c>
      <c r="E67" s="26">
        <f>'[1]P2 Presupuesto Aprobado-Ejec '!E66</f>
        <v>0</v>
      </c>
    </row>
    <row r="68" spans="3:6" x14ac:dyDescent="0.25">
      <c r="C68" s="25" t="s">
        <v>65</v>
      </c>
      <c r="D68" s="23">
        <f>'[1]P2 Presupuesto Aprobado-Ejec '!D67</f>
        <v>0</v>
      </c>
      <c r="E68" s="26">
        <f>'[1]P2 Presupuesto Aprobado-Ejec '!E67</f>
        <v>0</v>
      </c>
    </row>
    <row r="69" spans="3:6" x14ac:dyDescent="0.25">
      <c r="C69" s="25" t="s">
        <v>66</v>
      </c>
      <c r="D69" s="23">
        <f>'[1]P2 Presupuesto Aprobado-Ejec '!D68</f>
        <v>0</v>
      </c>
      <c r="E69" s="26">
        <f>'[1]P2 Presupuesto Aprobado-Ejec '!E68</f>
        <v>0</v>
      </c>
    </row>
    <row r="70" spans="3:6" x14ac:dyDescent="0.25">
      <c r="C70" s="22" t="s">
        <v>67</v>
      </c>
      <c r="D70" s="23">
        <f>'[1]P2 Presupuesto Aprobado-Ejec '!D69</f>
        <v>0</v>
      </c>
      <c r="E70" s="26">
        <f>'[1]P2 Presupuesto Aprobado-Ejec '!E69</f>
        <v>0</v>
      </c>
    </row>
    <row r="71" spans="3:6" x14ac:dyDescent="0.25">
      <c r="C71" s="25" t="s">
        <v>68</v>
      </c>
      <c r="D71" s="23">
        <f>'[1]P2 Presupuesto Aprobado-Ejec '!D70</f>
        <v>0</v>
      </c>
      <c r="E71" s="26">
        <f>'[1]P2 Presupuesto Aprobado-Ejec '!E70</f>
        <v>0</v>
      </c>
    </row>
    <row r="72" spans="3:6" x14ac:dyDescent="0.25">
      <c r="C72" s="25" t="s">
        <v>69</v>
      </c>
      <c r="D72" s="23">
        <f>'[1]P2 Presupuesto Aprobado-Ejec '!D71</f>
        <v>0</v>
      </c>
      <c r="E72" s="26">
        <f>'[1]P2 Presupuesto Aprobado-Ejec '!E71</f>
        <v>0</v>
      </c>
    </row>
    <row r="73" spans="3:6" x14ac:dyDescent="0.25">
      <c r="C73" s="22" t="s">
        <v>70</v>
      </c>
      <c r="D73" s="23">
        <f>'[1]P2 Presupuesto Aprobado-Ejec '!D72</f>
        <v>0</v>
      </c>
      <c r="E73" s="26">
        <f>'[1]P2 Presupuesto Aprobado-Ejec '!E72</f>
        <v>0</v>
      </c>
    </row>
    <row r="74" spans="3:6" x14ac:dyDescent="0.25">
      <c r="C74" s="25" t="s">
        <v>71</v>
      </c>
      <c r="D74" s="23">
        <f>'[1]P2 Presupuesto Aprobado-Ejec '!D73</f>
        <v>0</v>
      </c>
      <c r="E74" s="26">
        <f>'[1]P2 Presupuesto Aprobado-Ejec '!E73</f>
        <v>0</v>
      </c>
    </row>
    <row r="75" spans="3:6" x14ac:dyDescent="0.25">
      <c r="C75" s="25" t="s">
        <v>72</v>
      </c>
      <c r="D75" s="23">
        <f>'[1]P2 Presupuesto Aprobado-Ejec '!D74</f>
        <v>0</v>
      </c>
      <c r="E75" s="26">
        <f>'[1]P2 Presupuesto Aprobado-Ejec '!E74</f>
        <v>0</v>
      </c>
    </row>
    <row r="76" spans="3:6" x14ac:dyDescent="0.25">
      <c r="C76" s="25" t="s">
        <v>73</v>
      </c>
      <c r="D76" s="23">
        <f>'[1]P2 Presupuesto Aprobado-Ejec '!D75</f>
        <v>0</v>
      </c>
      <c r="E76" s="26">
        <f>'[1]P2 Presupuesto Aprobado-Ejec '!E75</f>
        <v>0</v>
      </c>
    </row>
    <row r="77" spans="3:6" x14ac:dyDescent="0.25">
      <c r="C77" s="20" t="s">
        <v>74</v>
      </c>
      <c r="D77" s="23">
        <f>'[1]P2 Presupuesto Aprobado-Ejec '!D76</f>
        <v>0</v>
      </c>
      <c r="E77" s="26">
        <f>'[1]P2 Presupuesto Aprobado-Ejec '!E76</f>
        <v>0</v>
      </c>
    </row>
    <row r="78" spans="3:6" x14ac:dyDescent="0.25">
      <c r="C78" s="22" t="s">
        <v>75</v>
      </c>
      <c r="D78" s="23">
        <f>'[1]P2 Presupuesto Aprobado-Ejec '!D77</f>
        <v>0</v>
      </c>
      <c r="E78" s="26">
        <f>'[1]P2 Presupuesto Aprobado-Ejec '!E77</f>
        <v>0</v>
      </c>
    </row>
    <row r="79" spans="3:6" x14ac:dyDescent="0.25">
      <c r="C79" s="25" t="s">
        <v>76</v>
      </c>
      <c r="D79" s="23">
        <f>'[1]P2 Presupuesto Aprobado-Ejec '!D78</f>
        <v>0</v>
      </c>
      <c r="E79" s="26">
        <f>'[1]P2 Presupuesto Aprobado-Ejec '!E78</f>
        <v>0</v>
      </c>
    </row>
    <row r="80" spans="3:6" x14ac:dyDescent="0.25">
      <c r="C80" s="25" t="s">
        <v>77</v>
      </c>
      <c r="D80" s="23">
        <f>'[1]P2 Presupuesto Aprobado-Ejec '!D79</f>
        <v>0</v>
      </c>
      <c r="E80" s="26">
        <f>'[1]P2 Presupuesto Aprobado-Ejec '!E79</f>
        <v>0</v>
      </c>
    </row>
    <row r="81" spans="3:6" x14ac:dyDescent="0.25">
      <c r="C81" s="22" t="s">
        <v>78</v>
      </c>
      <c r="D81" s="23">
        <f>'[1]P2 Presupuesto Aprobado-Ejec '!D80</f>
        <v>0</v>
      </c>
      <c r="E81" s="26">
        <f>'[1]P2 Presupuesto Aprobado-Ejec '!E80</f>
        <v>0</v>
      </c>
    </row>
    <row r="82" spans="3:6" x14ac:dyDescent="0.25">
      <c r="C82" s="25" t="s">
        <v>79</v>
      </c>
      <c r="D82" s="23">
        <f>'[1]P2 Presupuesto Aprobado-Ejec '!D81</f>
        <v>0</v>
      </c>
      <c r="E82" s="26">
        <f>'[1]P2 Presupuesto Aprobado-Ejec '!E81</f>
        <v>0</v>
      </c>
    </row>
    <row r="83" spans="3:6" x14ac:dyDescent="0.25">
      <c r="C83" s="25" t="s">
        <v>80</v>
      </c>
      <c r="D83" s="23">
        <f>'[1]P2 Presupuesto Aprobado-Ejec '!D82</f>
        <v>0</v>
      </c>
      <c r="E83" s="26">
        <f>'[1]P2 Presupuesto Aprobado-Ejec '!E82</f>
        <v>0</v>
      </c>
    </row>
    <row r="84" spans="3:6" x14ac:dyDescent="0.25">
      <c r="C84" s="22" t="s">
        <v>81</v>
      </c>
      <c r="D84" s="23">
        <f>'[1]P2 Presupuesto Aprobado-Ejec '!D83</f>
        <v>0</v>
      </c>
      <c r="E84" s="26">
        <f>'[1]P2 Presupuesto Aprobado-Ejec '!E83</f>
        <v>0</v>
      </c>
    </row>
    <row r="85" spans="3:6" x14ac:dyDescent="0.25">
      <c r="C85" s="25" t="s">
        <v>82</v>
      </c>
      <c r="D85" s="23">
        <f>'[1]P2 Presupuesto Aprobado-Ejec '!D84</f>
        <v>0</v>
      </c>
      <c r="E85" s="26">
        <f>'[1]P2 Presupuesto Aprobado-Ejec '!E84</f>
        <v>0</v>
      </c>
    </row>
    <row r="86" spans="3:6" x14ac:dyDescent="0.25">
      <c r="C86" s="31" t="s">
        <v>83</v>
      </c>
      <c r="D86" s="32">
        <f>D55+D39+D29+D13+D19+D65</f>
        <v>223368751</v>
      </c>
      <c r="E86" s="32">
        <f>E55+E39+E29+FE1319+E13+E19+E65</f>
        <v>0</v>
      </c>
      <c r="F86" s="32">
        <f>F55+F39+F29+F19+F13+F65</f>
        <v>223368751</v>
      </c>
    </row>
    <row r="87" spans="3:6" x14ac:dyDescent="0.25">
      <c r="C87" t="s">
        <v>84</v>
      </c>
    </row>
    <row r="88" spans="3:6" ht="15.75" thickBot="1" x14ac:dyDescent="0.3"/>
    <row r="89" spans="3:6" x14ac:dyDescent="0.25">
      <c r="C89" s="33" t="s">
        <v>85</v>
      </c>
      <c r="D89" s="34"/>
      <c r="E89" s="34"/>
      <c r="F89" s="35"/>
    </row>
    <row r="90" spans="3:6" ht="30.75" customHeight="1" x14ac:dyDescent="0.25">
      <c r="C90" s="36" t="s">
        <v>86</v>
      </c>
      <c r="D90" s="37"/>
      <c r="E90" s="37"/>
      <c r="F90" s="38"/>
    </row>
    <row r="91" spans="3:6" ht="45.75" customHeight="1" thickBot="1" x14ac:dyDescent="0.3">
      <c r="C91" s="39" t="s">
        <v>87</v>
      </c>
      <c r="D91" s="40"/>
      <c r="E91" s="40"/>
      <c r="F91" s="41"/>
    </row>
    <row r="92" spans="3:6" x14ac:dyDescent="0.25">
      <c r="C92" s="42"/>
    </row>
    <row r="93" spans="3:6" ht="33" customHeight="1" x14ac:dyDescent="0.25">
      <c r="C93" t="s">
        <v>88</v>
      </c>
    </row>
    <row r="94" spans="3:6" ht="33" customHeight="1" x14ac:dyDescent="0.25"/>
    <row r="95" spans="3:6" ht="19.5" customHeight="1" x14ac:dyDescent="0.25">
      <c r="C95" s="43" t="s">
        <v>89</v>
      </c>
      <c r="D95"/>
      <c r="E95"/>
    </row>
    <row r="96" spans="3:6" x14ac:dyDescent="0.25">
      <c r="C96" t="s">
        <v>90</v>
      </c>
      <c r="D96"/>
      <c r="E96"/>
    </row>
    <row r="97" spans="3:5" x14ac:dyDescent="0.25">
      <c r="D97"/>
      <c r="E97"/>
    </row>
    <row r="98" spans="3:5" x14ac:dyDescent="0.25">
      <c r="D98"/>
      <c r="E98"/>
    </row>
    <row r="99" spans="3:5" x14ac:dyDescent="0.25">
      <c r="D99"/>
      <c r="E99"/>
    </row>
    <row r="100" spans="3:5" x14ac:dyDescent="0.25">
      <c r="C100" s="42"/>
      <c r="D100" s="42"/>
      <c r="E100" s="42"/>
    </row>
    <row r="101" spans="3:5" x14ac:dyDescent="0.25">
      <c r="C101" s="44"/>
      <c r="D101" s="44"/>
      <c r="E101" s="44"/>
    </row>
    <row r="102" spans="3:5" x14ac:dyDescent="0.25">
      <c r="D102"/>
      <c r="E102"/>
    </row>
    <row r="103" spans="3:5" x14ac:dyDescent="0.25">
      <c r="C103" s="45"/>
      <c r="D103" s="45"/>
      <c r="E103" s="45"/>
    </row>
    <row r="104" spans="3:5" x14ac:dyDescent="0.25">
      <c r="C104" s="42"/>
      <c r="D104" s="42"/>
      <c r="E104" s="42"/>
    </row>
  </sheetData>
  <mergeCells count="15">
    <mergeCell ref="C89:F89"/>
    <mergeCell ref="C90:F90"/>
    <mergeCell ref="C91:F91"/>
    <mergeCell ref="C7:F7"/>
    <mergeCell ref="C8:F8"/>
    <mergeCell ref="C10:C11"/>
    <mergeCell ref="D10:D11"/>
    <mergeCell ref="E10:E11"/>
    <mergeCell ref="F10:F11"/>
    <mergeCell ref="C1:F1"/>
    <mergeCell ref="C2:E2"/>
    <mergeCell ref="C3:F3"/>
    <mergeCell ref="C4:F4"/>
    <mergeCell ref="C5:F5"/>
    <mergeCell ref="C6:F6"/>
  </mergeCells>
  <pageMargins left="0.70866141732283472" right="0.70866141732283472" top="0.74803149606299213" bottom="0.74803149606299213" header="0.31496062992125984" footer="0.31496062992125984"/>
  <pageSetup paperSize="5" scale="58" orientation="portrait" r:id="rId1"/>
  <headerFooter>
    <oddFooter>&amp;R&amp;P/&amp;N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P1 Presupuesto Aprobado</vt:lpstr>
      <vt:lpstr>'P1 Presupuesto Aprobado'!Área_de_impresión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Aurelina Gomez Torrez</dc:creator>
  <cp:lastModifiedBy>Ana Aurelina Gomez Torrez</cp:lastModifiedBy>
  <dcterms:created xsi:type="dcterms:W3CDTF">2025-03-06T17:29:10Z</dcterms:created>
  <dcterms:modified xsi:type="dcterms:W3CDTF">2025-03-06T17:29:39Z</dcterms:modified>
</cp:coreProperties>
</file>