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314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I29" i="1"/>
  <c r="J29" i="1"/>
  <c r="C16" i="1" l="1"/>
  <c r="C14" i="1"/>
</calcChain>
</file>

<file path=xl/sharedStrings.xml><?xml version="1.0" encoding="utf-8"?>
<sst xmlns="http://schemas.openxmlformats.org/spreadsheetml/2006/main" count="76" uniqueCount="72">
  <si>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</si>
  <si>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</si>
  <si>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</si>
  <si>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</si>
  <si>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</si>
  <si>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</si>
  <si>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</si>
  <si>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</si>
  <si>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</si>
  <si>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</si>
  <si>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</si>
  <si>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</si>
  <si>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</si>
  <si>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</si>
  <si>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</si>
  <si>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</si>
  <si>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</si>
  <si>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</si>
  <si>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</si>
  <si>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</si>
  <si>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</si>
  <si>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</si>
  <si>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</si>
  <si>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</si>
  <si>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</si>
  <si>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</si>
  <si>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</si>
  <si>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</si>
  <si>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</si>
  <si>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</si>
  <si>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</si>
  <si>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</si>
  <si>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</si>
  <si>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</si>
  <si>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</si>
  <si>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</si>
  <si>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</si>
  <si>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</si>
  <si>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</si>
  <si>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</si>
  <si>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</si>
  <si>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</si>
  <si>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</si>
  <si>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</si>
  <si>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</si>
  <si>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</si>
  <si>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</si>
  <si>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</si>
  <si>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</si>
  <si>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</si>
  <si>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</si>
  <si>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</si>
  <si>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</si>
  <si>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</si>
  <si>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</si>
  <si>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</si>
  <si>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</si>
  <si>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</si>
  <si>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</si>
  <si>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</si>
  <si>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</si>
  <si>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</si>
  <si>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</si>
  <si>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</si>
  <si>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</si>
  <si>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171,300.50</t>
  </si>
  <si>
    <t>253,043,098.00</t>
  </si>
  <si>
    <t>Informe de Evaluación Anual de las Metas Físicas-Financieras</t>
  </si>
  <si>
    <t>Ejecución Anual</t>
  </si>
  <si>
    <t>Programación Anual</t>
  </si>
  <si>
    <t>Con miras, de maximizar los estudios que se ofrecen en el Catálogo de Servicios del CEMADOJA fue que la gerencia del Centro en apoyo de las altas instancias arrancó las operaciones del Laboratorio Clínico manteniendo un comportamiento notable, esto ha sido factible gracias a que se cuenta con una infraestructura acondicionada en un 100% y se cuenta con un personal preparado en la materia; en adición a ello, se posee una cobertura de un 99% de la red pública, debido a que se incorporaron nuevas aseguradoras a la institución, tales como: ARS Amor y Paz (ASEMAP) y ARS SIMAG, lo que emanó que los usuarios tengan más posibilidades de acceder a los servicios que se brindan; a todo esto, se hicieron innovaciones como lo fue la implementación del Servicio de Ecocardiograma, siendo contratado un Médico Cardiólogo para dichos fines, a la par, se procedió a realizar los sábados el Servicio de Sonografía especializada (Doppler carotideo, Doppler arterial y venoso y perfil biofísico), los cuales se llevaban a cabo en su mayoría de lunes a viernes.</t>
  </si>
  <si>
    <t xml:space="preserve">En lo relativo, a la meta Física programada para el 2024 del CEMADOJA, tenemos que fue de 171,300.50 teniendo planeado al finalizar el año la ejecución del 100% de los estudios, logrando la realización de 196,122.00, lo que representa un porcentaje de un 114.49%, reflejando así un incremento de un 5.79% en comparación con el 2023 que fue de 108.70%, este Desvío fue ocasionado por el alza de los Servicios de: Mamografía, Sonografía y Rayos X, añadiendo a esto, el aumento del panel de Química y el panel de Hematología, generando así maximizar la demanda asistencial en el Centro, entre los que se encuentran: 411 extranjeros. Brindándoles el servicio de Laboratorio Clínico y de Imágenes a un total de: 156,573 personas correspondientes al sexo femenino y 61,580 del masculino. Concerniente, al Desvío Financiero este fue el resultado de los motivos que enumeraremos más adelante: 1ro. Los Incentivos médicos por productividad de los meses de noviembre y diciembre por un monto de RD$ 1,696,263.00 están pendientes de pago, este retraso fue originado por los procedimientos técnicos, 2do. El Incentivo de rendimiento individual por un valor de RD$6,636,000.00 aún no se ha pagado porque está en trámites con las altas instancias y 3ro. Los Incentivos ARS RD$5,334,863.00 todavía está en gestión y queda programado para el primer trimestre del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</si>
</sst>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
      <sz val="11"/>
      <color theme="1"/>
      <name val="Calibri"/>
      <family val="2"/>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9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0" fontId="25" fillId="0" borderId="17" xfId="0" applyFont="1" applyBorder="1" applyAlignment="1" applyProtection="1">
      <alignment vertical="center" wrapText="1"/>
      <protection locked="0"/>
    </xf>
    <xf numFmtId="166" fontId="27" fillId="0" borderId="28" xfId="0" applyNumberFormat="1" applyFont="1" applyBorder="1" applyAlignment="1" applyProtection="1">
      <alignment horizontal="center" vertical="center" wrapText="1" readingOrder="1"/>
      <protection locked="0"/>
    </xf>
    <xf numFmtId="2" fontId="2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39" fontId="26" fillId="0" borderId="25" xfId="1" applyNumberFormat="1" applyFont="1" applyFill="1" applyBorder="1" applyAlignment="1" applyProtection="1">
      <alignment horizontal="center" vertical="center" wrapText="1" readingOrder="1"/>
      <protection locked="0"/>
    </xf>
    <xf numFmtId="39" fontId="26" fillId="0" borderId="38" xfId="1" applyNumberFormat="1" applyFont="1" applyFill="1" applyBorder="1" applyAlignment="1" applyProtection="1">
      <alignment horizontal="center" vertical="center" wrapText="1" readingOrder="1"/>
      <protection locked="0"/>
    </xf>
    <xf numFmtId="39" fontId="26"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18" xfId="0" applyFont="1" applyBorder="1" applyAlignment="1" applyProtection="1">
      <alignment horizontal="left" vertical="top"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4">
    <cellStyle name="Millares" xfId="1" builtinId="3"/>
    <cellStyle name="Normal" xfId="0" builtinId="0"/>
    <cellStyle name="Normal 2 2 3" xfId="3"/>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Tabla1[[#This Row],[Física 
(E)]]/Tabla1[[#This Row],[Física
(C)]]</calculatedColumnFormula>
    </tableColumn>
    <tableColumn id="8"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topLeftCell="A32" zoomScale="95" zoomScaleNormal="95" workbookViewId="0">
      <selection activeCell="L42" sqref="L42"/>
    </sheetView>
  </sheetViews>
  <sheetFormatPr baseColWidth="10" defaultRowHeight="15" x14ac:dyDescent="0.25"/>
  <cols>
    <col min="1" max="1" width="22.28515625" style="6" customWidth="1"/>
    <col min="2" max="9" width="12.7109375" style="6" customWidth="1"/>
    <col min="10" max="10" width="19.42578125" style="6" customWidth="1"/>
    <col min="11" max="11" width="11.42578125" style="6"/>
  </cols>
  <sheetData>
    <row r="1" spans="1:11" ht="21.75" thickBot="1" x14ac:dyDescent="0.3">
      <c r="A1" s="23"/>
      <c r="B1" s="47" t="s">
        <v>67</v>
      </c>
      <c r="C1" s="48"/>
      <c r="D1" s="48"/>
      <c r="E1" s="48"/>
      <c r="F1" s="48"/>
      <c r="G1" s="48"/>
      <c r="H1" s="48"/>
      <c r="I1" s="48"/>
      <c r="J1" s="49"/>
      <c r="K1" s="1"/>
    </row>
    <row r="2" spans="1:11" ht="21.75" thickBot="1" x14ac:dyDescent="0.3">
      <c r="A2" s="24"/>
      <c r="B2" s="50" t="s">
        <v>0</v>
      </c>
      <c r="C2" s="51"/>
      <c r="D2" s="50" t="s">
        <v>1</v>
      </c>
      <c r="E2" s="51"/>
      <c r="F2" s="51"/>
      <c r="G2" s="51"/>
      <c r="H2" s="52"/>
      <c r="I2" s="2" t="s">
        <v>2</v>
      </c>
      <c r="J2" s="3" t="s">
        <v>3</v>
      </c>
      <c r="K2" s="1"/>
    </row>
    <row r="3" spans="1:11" ht="13.5" customHeight="1" thickBot="1" x14ac:dyDescent="0.3">
      <c r="A3" s="25"/>
      <c r="B3" s="53" t="s">
        <v>4</v>
      </c>
      <c r="C3" s="54"/>
      <c r="D3" s="53"/>
      <c r="E3" s="54"/>
      <c r="F3" s="54"/>
      <c r="G3" s="54"/>
      <c r="H3" s="55"/>
      <c r="I3" s="29">
        <v>45657</v>
      </c>
      <c r="J3" s="30"/>
      <c r="K3" s="1"/>
    </row>
    <row r="4" spans="1:11" ht="4.5" customHeight="1" x14ac:dyDescent="0.25">
      <c r="A4" s="56"/>
      <c r="B4" s="57"/>
      <c r="C4" s="57"/>
      <c r="D4" s="58"/>
      <c r="E4" s="58"/>
      <c r="F4" s="58"/>
      <c r="G4" s="58"/>
      <c r="H4" s="58"/>
      <c r="I4" s="57"/>
      <c r="J4" s="59"/>
      <c r="K4" s="1"/>
    </row>
    <row r="5" spans="1:11" ht="3" customHeight="1" x14ac:dyDescent="0.25">
      <c r="A5" s="38"/>
      <c r="B5" s="39"/>
      <c r="C5" s="39"/>
      <c r="D5" s="39"/>
      <c r="E5" s="39"/>
      <c r="F5" s="39"/>
      <c r="G5" s="39"/>
      <c r="H5" s="39"/>
      <c r="I5" s="39"/>
      <c r="J5" s="40"/>
      <c r="K5" s="1"/>
    </row>
    <row r="6" spans="1:11" ht="15.75" x14ac:dyDescent="0.25">
      <c r="A6" s="41" t="s">
        <v>5</v>
      </c>
      <c r="B6" s="42"/>
      <c r="C6" s="42"/>
      <c r="D6" s="42"/>
      <c r="E6" s="42"/>
      <c r="F6" s="42"/>
      <c r="G6" s="42"/>
      <c r="H6" s="42"/>
      <c r="I6" s="42"/>
      <c r="J6" s="43"/>
      <c r="K6" s="1"/>
    </row>
    <row r="7" spans="1:11" ht="15.75" x14ac:dyDescent="0.25">
      <c r="A7" s="44" t="s">
        <v>6</v>
      </c>
      <c r="B7" s="45"/>
      <c r="C7" s="45"/>
      <c r="D7" s="45"/>
      <c r="E7" s="45"/>
      <c r="F7" s="45"/>
      <c r="G7" s="45"/>
      <c r="H7" s="45"/>
      <c r="I7" s="45"/>
      <c r="J7" s="46"/>
      <c r="K7" s="1"/>
    </row>
    <row r="8" spans="1:11" ht="15" customHeight="1" x14ac:dyDescent="0.25">
      <c r="A8" s="4" t="s">
        <v>7</v>
      </c>
      <c r="B8" s="60" t="s">
        <v>50</v>
      </c>
      <c r="C8" s="61"/>
      <c r="D8" s="61"/>
      <c r="E8" s="61"/>
      <c r="F8" s="61"/>
      <c r="G8" s="61"/>
      <c r="H8" s="61"/>
      <c r="I8" s="61"/>
      <c r="J8" s="62"/>
      <c r="K8" s="1"/>
    </row>
    <row r="9" spans="1:11" ht="15" customHeight="1" x14ac:dyDescent="0.25">
      <c r="A9" s="26" t="s">
        <v>36</v>
      </c>
      <c r="B9" s="60" t="s">
        <v>51</v>
      </c>
      <c r="C9" s="61"/>
      <c r="D9" s="61"/>
      <c r="E9" s="61"/>
      <c r="F9" s="61"/>
      <c r="G9" s="61"/>
      <c r="H9" s="61"/>
      <c r="I9" s="61"/>
      <c r="J9" s="62"/>
      <c r="K9" s="1"/>
    </row>
    <row r="10" spans="1:11" ht="15" customHeight="1" x14ac:dyDescent="0.25">
      <c r="A10" s="26" t="s">
        <v>37</v>
      </c>
      <c r="B10" s="60" t="s">
        <v>52</v>
      </c>
      <c r="C10" s="61"/>
      <c r="D10" s="61"/>
      <c r="E10" s="61"/>
      <c r="F10" s="61"/>
      <c r="G10" s="61"/>
      <c r="H10" s="61"/>
      <c r="I10" s="61"/>
      <c r="J10" s="62"/>
      <c r="K10" s="1"/>
    </row>
    <row r="11" spans="1:11" ht="31.5" customHeight="1" x14ac:dyDescent="0.25">
      <c r="A11" s="4" t="s">
        <v>8</v>
      </c>
      <c r="B11" s="63" t="s">
        <v>53</v>
      </c>
      <c r="C11" s="63"/>
      <c r="D11" s="63"/>
      <c r="E11" s="63"/>
      <c r="F11" s="63"/>
      <c r="G11" s="63"/>
      <c r="H11" s="63"/>
      <c r="I11" s="63"/>
      <c r="J11" s="64"/>
    </row>
    <row r="12" spans="1:11" ht="23.25" customHeight="1" x14ac:dyDescent="0.25">
      <c r="A12" s="4" t="s">
        <v>9</v>
      </c>
      <c r="B12" s="65" t="s">
        <v>54</v>
      </c>
      <c r="C12" s="65"/>
      <c r="D12" s="65"/>
      <c r="E12" s="65"/>
      <c r="F12" s="65"/>
      <c r="G12" s="65"/>
      <c r="H12" s="65"/>
      <c r="I12" s="65"/>
      <c r="J12" s="66"/>
    </row>
    <row r="13" spans="1:11" ht="15.75" x14ac:dyDescent="0.25">
      <c r="A13" s="41" t="s">
        <v>10</v>
      </c>
      <c r="B13" s="42"/>
      <c r="C13" s="42"/>
      <c r="D13" s="42"/>
      <c r="E13" s="42"/>
      <c r="F13" s="42"/>
      <c r="G13" s="42"/>
      <c r="H13" s="42"/>
      <c r="I13" s="42"/>
      <c r="J13" s="43"/>
    </row>
    <row r="14" spans="1:11" ht="27.75" customHeight="1" x14ac:dyDescent="0.25">
      <c r="A14" s="4" t="s">
        <v>11</v>
      </c>
      <c r="B14" s="27">
        <v>2</v>
      </c>
      <c r="C14" s="37" t="str">
        <f>IFERROR(VLOOKUP(B14,'[1]Validacion datos'!A2:B5,2,FALSE),"")</f>
        <v>DESARROLLO SOCIAL</v>
      </c>
      <c r="D14" s="37"/>
      <c r="E14" s="37"/>
      <c r="F14" s="37"/>
      <c r="G14" s="37"/>
      <c r="H14" s="37"/>
      <c r="I14" s="37"/>
      <c r="J14" s="37"/>
    </row>
    <row r="15" spans="1:11" ht="26.25" customHeight="1" x14ac:dyDescent="0.25">
      <c r="A15" s="4" t="s">
        <v>12</v>
      </c>
      <c r="B15" s="7" t="s">
        <v>64</v>
      </c>
      <c r="C15" s="37" t="s">
        <v>63</v>
      </c>
      <c r="D15" s="37"/>
      <c r="E15" s="37"/>
      <c r="F15" s="37"/>
      <c r="G15" s="37"/>
      <c r="H15" s="37"/>
      <c r="I15" s="37"/>
      <c r="J15" s="37"/>
    </row>
    <row r="16" spans="1:11" ht="23.25" customHeight="1" x14ac:dyDescent="0.25">
      <c r="A16" s="4" t="s">
        <v>13</v>
      </c>
      <c r="B16" s="8" t="s">
        <v>55</v>
      </c>
      <c r="C16" s="67"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7"/>
      <c r="E16" s="67"/>
      <c r="F16" s="67"/>
      <c r="G16" s="67"/>
      <c r="H16" s="67"/>
      <c r="I16" s="67"/>
      <c r="J16" s="67"/>
    </row>
    <row r="17" spans="1:12" ht="15.75" x14ac:dyDescent="0.25">
      <c r="A17" s="41" t="s">
        <v>14</v>
      </c>
      <c r="B17" s="42"/>
      <c r="C17" s="42"/>
      <c r="D17" s="42"/>
      <c r="E17" s="42"/>
      <c r="F17" s="42"/>
      <c r="G17" s="42"/>
      <c r="H17" s="42"/>
      <c r="I17" s="42"/>
      <c r="J17" s="43"/>
    </row>
    <row r="18" spans="1:12" ht="15.75" customHeight="1" x14ac:dyDescent="0.25">
      <c r="A18" s="4" t="s">
        <v>15</v>
      </c>
      <c r="B18" s="65" t="s">
        <v>56</v>
      </c>
      <c r="C18" s="65"/>
      <c r="D18" s="65"/>
      <c r="E18" s="65"/>
      <c r="F18" s="65"/>
      <c r="G18" s="65"/>
      <c r="H18" s="65"/>
      <c r="I18" s="65"/>
      <c r="J18" s="66"/>
    </row>
    <row r="19" spans="1:12" ht="30" customHeight="1" x14ac:dyDescent="0.25">
      <c r="A19" s="9" t="s">
        <v>16</v>
      </c>
      <c r="B19" s="65" t="s">
        <v>57</v>
      </c>
      <c r="C19" s="65"/>
      <c r="D19" s="65"/>
      <c r="E19" s="65"/>
      <c r="F19" s="65"/>
      <c r="G19" s="65"/>
      <c r="H19" s="65"/>
      <c r="I19" s="65"/>
      <c r="J19" s="66"/>
    </row>
    <row r="20" spans="1:12" ht="15.75" customHeight="1" x14ac:dyDescent="0.25">
      <c r="A20" s="9" t="s">
        <v>17</v>
      </c>
      <c r="B20" s="65" t="s">
        <v>58</v>
      </c>
      <c r="C20" s="65"/>
      <c r="D20" s="65"/>
      <c r="E20" s="65"/>
      <c r="F20" s="65"/>
      <c r="G20" s="65"/>
      <c r="H20" s="65"/>
      <c r="I20" s="65"/>
      <c r="J20" s="66"/>
    </row>
    <row r="21" spans="1:12" x14ac:dyDescent="0.25">
      <c r="A21" s="9" t="s">
        <v>38</v>
      </c>
      <c r="B21" s="65" t="s">
        <v>59</v>
      </c>
      <c r="C21" s="65"/>
      <c r="D21" s="65"/>
      <c r="E21" s="65"/>
      <c r="F21" s="65"/>
      <c r="G21" s="65"/>
      <c r="H21" s="65"/>
      <c r="I21" s="65"/>
      <c r="J21" s="66"/>
      <c r="K21" s="1"/>
    </row>
    <row r="22" spans="1:12" ht="15.75" x14ac:dyDescent="0.25">
      <c r="A22" s="41" t="s">
        <v>18</v>
      </c>
      <c r="B22" s="42"/>
      <c r="C22" s="42"/>
      <c r="D22" s="42"/>
      <c r="E22" s="42"/>
      <c r="F22" s="42"/>
      <c r="G22" s="42"/>
      <c r="H22" s="42"/>
      <c r="I22" s="42"/>
      <c r="J22" s="43"/>
    </row>
    <row r="23" spans="1:12" ht="15.75" x14ac:dyDescent="0.25">
      <c r="A23" s="44" t="s">
        <v>19</v>
      </c>
      <c r="B23" s="45"/>
      <c r="C23" s="45"/>
      <c r="D23" s="45"/>
      <c r="E23" s="45"/>
      <c r="F23" s="45"/>
      <c r="G23" s="45"/>
      <c r="H23" s="45"/>
      <c r="I23" s="45"/>
      <c r="J23" s="46"/>
      <c r="K23" s="1"/>
    </row>
    <row r="24" spans="1:12" ht="15" customHeight="1" x14ac:dyDescent="0.25">
      <c r="A24" s="68" t="s">
        <v>20</v>
      </c>
      <c r="B24" s="69"/>
      <c r="C24" s="70" t="s">
        <v>21</v>
      </c>
      <c r="D24" s="72"/>
      <c r="E24" s="72"/>
      <c r="F24" s="72" t="s">
        <v>22</v>
      </c>
      <c r="G24" s="72"/>
      <c r="H24" s="69"/>
      <c r="I24" s="70" t="s">
        <v>23</v>
      </c>
      <c r="J24" s="71"/>
    </row>
    <row r="25" spans="1:12" ht="13.5" customHeight="1" x14ac:dyDescent="0.25">
      <c r="A25" s="93" t="s">
        <v>66</v>
      </c>
      <c r="B25" s="94"/>
      <c r="C25" s="76" t="s">
        <v>66</v>
      </c>
      <c r="D25" s="77"/>
      <c r="E25" s="78"/>
      <c r="F25" s="79">
        <v>206753321</v>
      </c>
      <c r="G25" s="80"/>
      <c r="H25" s="81"/>
      <c r="I25" s="95">
        <f>F25/C25</f>
        <v>0.81706761667927419</v>
      </c>
      <c r="J25" s="96"/>
    </row>
    <row r="26" spans="1:12" ht="12.75" customHeight="1" x14ac:dyDescent="0.25">
      <c r="A26" s="44" t="s">
        <v>24</v>
      </c>
      <c r="B26" s="45"/>
      <c r="C26" s="45"/>
      <c r="D26" s="45"/>
      <c r="E26" s="45"/>
      <c r="F26" s="45"/>
      <c r="G26" s="45"/>
      <c r="H26" s="45"/>
      <c r="I26" s="45"/>
      <c r="J26" s="46"/>
      <c r="K26" s="1"/>
    </row>
    <row r="27" spans="1:12" x14ac:dyDescent="0.25">
      <c r="A27" s="5"/>
      <c r="B27"/>
      <c r="C27" s="73" t="s">
        <v>49</v>
      </c>
      <c r="D27" s="74"/>
      <c r="E27" s="73" t="s">
        <v>69</v>
      </c>
      <c r="F27" s="74"/>
      <c r="G27" s="73" t="s">
        <v>68</v>
      </c>
      <c r="H27" s="73"/>
      <c r="I27" s="73" t="s">
        <v>25</v>
      </c>
      <c r="J27" s="75"/>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62</v>
      </c>
      <c r="B29" s="14" t="s">
        <v>61</v>
      </c>
      <c r="C29" s="33" t="s">
        <v>65</v>
      </c>
      <c r="D29" s="34" t="s">
        <v>66</v>
      </c>
      <c r="E29" s="33" t="s">
        <v>65</v>
      </c>
      <c r="F29" s="35">
        <v>253043098</v>
      </c>
      <c r="G29" s="36">
        <v>196122</v>
      </c>
      <c r="H29" s="35">
        <v>206753321</v>
      </c>
      <c r="I29" s="15">
        <f>Tabla1[[#This Row],[Física 
(E)]]/Tabla1[[#This Row],[Física
(C)]]</f>
        <v>1.1449003359593228</v>
      </c>
      <c r="J29" s="16">
        <f>Tabla1[[#This Row],[Financiera 
 (F)]]/Tabla1[[#This Row],[Financiera
(D)]]</f>
        <v>0.81706761667927419</v>
      </c>
    </row>
    <row r="30" spans="1:12" x14ac:dyDescent="0.25">
      <c r="A30" s="17"/>
      <c r="B30" s="18"/>
      <c r="C30" s="19"/>
      <c r="D30" s="20"/>
      <c r="E30" s="20"/>
      <c r="F30" s="20"/>
      <c r="G30" s="21"/>
      <c r="H30" s="20"/>
      <c r="I30" s="15"/>
      <c r="J30" s="16"/>
      <c r="L30" s="31"/>
    </row>
    <row r="31" spans="1:12" ht="15.75" x14ac:dyDescent="0.25">
      <c r="A31" s="41" t="s">
        <v>28</v>
      </c>
      <c r="B31" s="42"/>
      <c r="C31" s="42"/>
      <c r="D31" s="42"/>
      <c r="E31" s="42"/>
      <c r="F31" s="42"/>
      <c r="G31" s="42"/>
      <c r="H31" s="42"/>
      <c r="I31" s="42"/>
      <c r="J31" s="43"/>
    </row>
    <row r="32" spans="1:12" ht="15.75" x14ac:dyDescent="0.25">
      <c r="A32" s="44" t="s">
        <v>29</v>
      </c>
      <c r="B32" s="45"/>
      <c r="C32" s="45"/>
      <c r="D32" s="45"/>
      <c r="E32" s="45"/>
      <c r="F32" s="45"/>
      <c r="G32" s="45"/>
      <c r="H32" s="45"/>
      <c r="I32" s="45"/>
      <c r="J32" s="46"/>
      <c r="K32" s="1"/>
    </row>
    <row r="33" spans="1:11" ht="15" customHeight="1" x14ac:dyDescent="0.25">
      <c r="A33" s="22" t="s">
        <v>30</v>
      </c>
      <c r="B33" s="65" t="s">
        <v>62</v>
      </c>
      <c r="C33" s="65"/>
      <c r="D33" s="65"/>
      <c r="E33" s="65"/>
      <c r="F33" s="65"/>
      <c r="G33" s="65"/>
      <c r="H33" s="65"/>
      <c r="I33" s="65"/>
      <c r="J33" s="66"/>
    </row>
    <row r="34" spans="1:11" ht="29.25" customHeight="1" x14ac:dyDescent="0.25">
      <c r="A34" s="22" t="s">
        <v>31</v>
      </c>
      <c r="B34" s="65" t="s">
        <v>60</v>
      </c>
      <c r="C34" s="65"/>
      <c r="D34" s="65"/>
      <c r="E34" s="65"/>
      <c r="F34" s="65"/>
      <c r="G34" s="65"/>
      <c r="H34" s="65"/>
      <c r="I34" s="65"/>
      <c r="J34" s="66"/>
    </row>
    <row r="35" spans="1:11" ht="134.25" customHeight="1" x14ac:dyDescent="0.25">
      <c r="A35" s="22" t="s">
        <v>32</v>
      </c>
      <c r="B35" s="89" t="s">
        <v>70</v>
      </c>
      <c r="C35" s="89"/>
      <c r="D35" s="89"/>
      <c r="E35" s="89"/>
      <c r="F35" s="89"/>
      <c r="G35" s="89"/>
      <c r="H35" s="89"/>
      <c r="I35" s="89"/>
      <c r="J35" s="90"/>
    </row>
    <row r="36" spans="1:11" ht="160.5" customHeight="1" x14ac:dyDescent="0.25">
      <c r="A36" s="32" t="s">
        <v>33</v>
      </c>
      <c r="B36" s="89" t="s">
        <v>71</v>
      </c>
      <c r="C36" s="91"/>
      <c r="D36" s="91"/>
      <c r="E36" s="91"/>
      <c r="F36" s="91"/>
      <c r="G36" s="91"/>
      <c r="H36" s="91"/>
      <c r="I36" s="91"/>
      <c r="J36" s="92"/>
    </row>
    <row r="37" spans="1:11" ht="15.75" x14ac:dyDescent="0.25">
      <c r="A37" s="41" t="s">
        <v>34</v>
      </c>
      <c r="B37" s="42"/>
      <c r="C37" s="42"/>
      <c r="D37" s="42"/>
      <c r="E37" s="42"/>
      <c r="F37" s="42"/>
      <c r="G37" s="42"/>
      <c r="H37" s="42"/>
      <c r="I37" s="42"/>
      <c r="J37" s="43"/>
    </row>
    <row r="38" spans="1:11" ht="12" customHeight="1" x14ac:dyDescent="0.25">
      <c r="A38" s="82" t="s">
        <v>35</v>
      </c>
      <c r="B38" s="83"/>
      <c r="C38" s="83"/>
      <c r="D38" s="83"/>
      <c r="E38" s="83"/>
      <c r="F38" s="83"/>
      <c r="G38" s="83"/>
      <c r="H38" s="83"/>
      <c r="I38" s="83"/>
      <c r="J38" s="84"/>
      <c r="K38" s="1"/>
    </row>
    <row r="39" spans="1:11" x14ac:dyDescent="0.25">
      <c r="A39" s="85" t="s">
        <v>41</v>
      </c>
      <c r="B39" s="86"/>
      <c r="C39" s="86"/>
      <c r="D39" s="86"/>
      <c r="E39" s="86"/>
      <c r="F39" s="86"/>
      <c r="G39" s="86"/>
      <c r="H39" s="86"/>
      <c r="I39" s="86"/>
      <c r="J39" s="87"/>
    </row>
    <row r="40" spans="1:11" ht="27.75" hidden="1" customHeight="1" x14ac:dyDescent="0.25">
      <c r="A40" s="28"/>
      <c r="B40" s="28"/>
      <c r="C40" s="28"/>
      <c r="D40" s="28"/>
      <c r="E40" s="28"/>
      <c r="F40" s="28"/>
      <c r="G40" s="28"/>
      <c r="H40" s="28"/>
      <c r="I40" s="28"/>
      <c r="J40" s="28"/>
    </row>
    <row r="41" spans="1:11" ht="15" customHeight="1" x14ac:dyDescent="0.25">
      <c r="A41" s="88" t="s">
        <v>42</v>
      </c>
      <c r="B41" s="88"/>
      <c r="C41" s="88"/>
      <c r="D41" s="88"/>
      <c r="E41" s="88"/>
      <c r="F41" s="88"/>
      <c r="G41" s="88"/>
      <c r="H41" s="88"/>
      <c r="I41" s="88"/>
      <c r="J41" s="88"/>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xWindow="608" yWindow="619" count="16">
    <dataValidation allowBlank="1" showInputMessage="1" showErrorMessage="1" prompt="Monto ejecutado en el trimestre" sqref="H28:H30 F29"/>
    <dataValidation allowBlank="1" showInputMessage="1" showErrorMessage="1" prompt="Meta alcanzada en el trimestre" sqref="G28:G30"/>
    <dataValidation allowBlank="1" showInputMessage="1" showErrorMessage="1" prompt="Monto presupuestado para el producto" sqref="D28:D30 F28 E30:F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2" fitToHeight="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2025-03-19T18:53:50Z</cp:lastPrinted>
  <dcterms:created xsi:type="dcterms:W3CDTF">2021-03-22T15:50:10Z</dcterms:created>
  <dcterms:modified xsi:type="dcterms:W3CDTF">2025-03-19T19:45:08Z</dcterms:modified>
</cp:coreProperties>
</file>