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05"/>
  <workbookPr defaultThemeVersion="166925"/>
  <mc:AlternateContent xmlns:mc="http://schemas.openxmlformats.org/markup-compatibility/2006">
    <mc:Choice Requires="x15">
      <x15ac:absPath xmlns:x15ac="http://schemas.microsoft.com/office/spreadsheetml/2010/11/ac" url="E:\Nextcloud\Plantillas de Trabajo y Documentos en General\Informes de Monitoreo Interno SRSM\Meta Fisica Financiera del SIGEF 2023\Reporte de Producción Trimestral\"/>
    </mc:Choice>
  </mc:AlternateContent>
  <xr:revisionPtr revIDLastSave="0" documentId="13_ncr:1_{C5CB401F-B158-4B29-93BD-9233D62E082A}" xr6:coauthVersionLast="47" xr6:coauthVersionMax="47" xr10:uidLastSave="{00000000-0000-0000-0000-000000000000}"/>
  <bookViews>
    <workbookView minimized="1" xWindow="645" yWindow="180" windowWidth="15375" windowHeight="7875" xr2:uid="{00000000-000D-0000-FFFF-FFFF00000000}"/>
  </bookViews>
  <sheets>
    <sheet name="Hoja1"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5" i="1" l="1"/>
  <c r="I29" i="1"/>
  <c r="I30" i="1"/>
  <c r="J29" i="1"/>
  <c r="J30" i="1"/>
  <c r="C16" i="1" l="1"/>
  <c r="C14" i="1"/>
</calcChain>
</file>

<file path=xl/sharedStrings.xml><?xml version="1.0" encoding="utf-8"?>
<sst xmlns="http://schemas.openxmlformats.org/spreadsheetml/2006/main" count="71" uniqueCount="70">
  <si>
    <t>Código</t>
  </si>
  <si>
    <t>Documento Relacionado</t>
  </si>
  <si>
    <t>Fecha Versión</t>
  </si>
  <si>
    <t>Versión</t>
  </si>
  <si>
    <t>DEC-FOR013</t>
  </si>
  <si>
    <t>I -Información Instituciónal</t>
  </si>
  <si>
    <t>I.I - Completar los datos requeridos sobre la institución</t>
  </si>
  <si>
    <t>Capítulo</t>
  </si>
  <si>
    <t>Misión</t>
  </si>
  <si>
    <t>Visión</t>
  </si>
  <si>
    <t>II. Contribución a la Estrategia Nacional de Desarrollo</t>
  </si>
  <si>
    <t>Eje estratégico:</t>
  </si>
  <si>
    <t>Objetivo general:</t>
  </si>
  <si>
    <t>Objetivo(s) específico(s):</t>
  </si>
  <si>
    <t>III. Información del Programa</t>
  </si>
  <si>
    <t>Nombre:</t>
  </si>
  <si>
    <t>Descripción:</t>
  </si>
  <si>
    <r>
      <t>Beneficiarios:</t>
    </r>
    <r>
      <rPr>
        <sz val="12"/>
        <color rgb="FF000000"/>
        <rFont val="Century Gothic"/>
        <family val="2"/>
      </rPr>
      <t xml:space="preserve"> </t>
    </r>
  </si>
  <si>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</si>
  <si>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</si>
  <si>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</si>
  <si>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</si>
  <si>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</si>
  <si>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</si>
  <si>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</si>
  <si>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Avance</t>
  </si>
  <si>
    <t>Producto</t>
  </si>
  <si>
    <t>Indicador</t>
  </si>
  <si>
    <t>V. Análisis de los Logros y Desviaciones</t>
  </si>
  <si>
    <t>V.I - Información de Logros y Desviaciones por Producto</t>
  </si>
  <si>
    <t xml:space="preserve">Producto: </t>
  </si>
  <si>
    <t xml:space="preserve">Descripción del producto: </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</si>
  <si>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</si>
  <si>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</si>
  <si>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</si>
  <si>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</si>
  <si>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t>Subcapítulo</t>
  </si>
  <si>
    <t>Unidad Ejecutora</t>
  </si>
  <si>
    <t>Resultado Asociado:</t>
  </si>
  <si>
    <t>Física
(A)</t>
  </si>
  <si>
    <t>Financiera
(B)</t>
  </si>
  <si>
    <t>[Registrar las oportunidades de mejora identificadas, como acciones puntuales, especificando las fechas de su realización.]</t>
  </si>
  <si>
    <r>
      <rPr>
        <b/>
        <sz val="10"/>
        <rFont val="Calibri"/>
        <family val="2"/>
      </rPr>
      <t>Nota:</t>
    </r>
    <r>
      <rPr>
        <sz val="10"/>
        <rFont val="Calibri"/>
        <family val="2"/>
      </rPr>
      <t xml:space="preserve"> Las secciones III, IV, V y VI deben ser repetidas, la misma cantidad de programas sustantivos (codificados desde 11 al 95) que tenga la unidad ejecutora</t>
    </r>
  </si>
  <si>
    <t>Física
(C)</t>
  </si>
  <si>
    <t>Financiera
(D)</t>
  </si>
  <si>
    <t>Física 
(E)</t>
  </si>
  <si>
    <t>Financiera 
 (F)</t>
  </si>
  <si>
    <t>Física 
(%)
 G=E/C</t>
  </si>
  <si>
    <t>Financiero 
(%) 
H=F/D</t>
  </si>
  <si>
    <t>Programación Trimestral</t>
  </si>
  <si>
    <t>Ejecución Trimestral</t>
  </si>
  <si>
    <t xml:space="preserve"> Presupuesto Anual</t>
  </si>
  <si>
    <t>Informe de Evaluación Trimestral de las Metas Físicas-Financieras</t>
  </si>
  <si>
    <t>5180 Direccion Central Del Servicio Nacional de Salud</t>
  </si>
  <si>
    <t>01 Direccion Central Del Servicio Nacional de Salud</t>
  </si>
  <si>
    <t>0011 Centro de Educacion Medica de Amistad Dominico Japonesa (CEMADOJA)</t>
  </si>
  <si>
    <t>Somos un centro docente, de capacitación, formación, investigación y desarrollo nacional e internacional de Educación Médica Especializada y continuada, en el área de salud pública e Imagenología, formadores de recursos humanos en salud, proporcionando servicios diagnósticos, con tecnología de punta a la población que requiera de los mismos en igualdad de condiciones.</t>
  </si>
  <si>
    <t>“Ser un centro modelo de Educación e Investigación Médica Continuada para Centroamérica y el Caribe y brindar Servicios de Imagenología, con humanización, tecnología de punta y atención Especializada”.</t>
  </si>
  <si>
    <t>2.2.1</t>
  </si>
  <si>
    <t xml:space="preserve">Centro de Educación Médica de Amistad Domínico-Japonesa </t>
  </si>
  <si>
    <t>El CEMADOJA es una Institución especializada de Servicios de Salud que brinda servicios de imágenes diagnosticas tales como mamografía, sonografía, rayos X, tomografía, resonancia magnética y densitometría ósea.</t>
  </si>
  <si>
    <t>Usuarios del Servicio Nacional de Salud que requieren estudios diagnósticos de imágenes medicas como apoyo a la atención en salud.</t>
  </si>
  <si>
    <t>Salud de los usuarios de la red pública y privada de salud con diagnósticos por imágenes accesible y a bajo costo.</t>
  </si>
  <si>
    <t xml:space="preserve">Los usuarios reciben diagnósticos por imágenes de diversas estructuras y sistemas del cuerpo humano con fines medicos </t>
  </si>
  <si>
    <t xml:space="preserve">Numero de atenciones por tipo de servicios </t>
  </si>
  <si>
    <t xml:space="preserve">6720-Personas Acceden a Servicios de Salud diagnostica e imagen  </t>
  </si>
  <si>
    <t>SALUD Y SEGURIDAD SOCIAL INTEGRAL</t>
  </si>
  <si>
    <t>2.2</t>
  </si>
  <si>
    <t xml:space="preserve">A fin, de contribuir con el fortalecimiento de la red pública de salud, y, por consiguiente, dar una respuesta favorable a la demanda asistencial fue que la gerencia del CEMADOJA procedió con la reapertura del Laboratorio Clínico con capacidad para realizar y ofertar más 102 pruebas bioanalistas. Añadiendo a ello, la puesta en funcionamiento del Servicio de Ecocardiograma y del Servicio de Sonografía especializada (Doppler carotideo, Doppler arterial y venoso y perfil biofísico) los sábados, siendo estos realizados en su mayoría de lunes a viernes. </t>
  </si>
  <si>
    <t>Concerniente, a la meta Física del CEMADOJA para el año 2025, tenemos que fue de 224,671 teniendo planeado durante el 1er trimestre la realización de 42,687 estudios, de los cuales se efectuaron 43,683 obteniendo un 102.33%, este Desvío fue emanado por la implementación del Servicio de Ecocardiograma y del Laboratorio Clínico, al mismo tiempo, se originó por el aumento de las Sonografías, Tomografías, Resonancia Magnética, Panel de Química, Panel de Pruebas Especiales y Panel de Hematología, proporcionando con ello una alta afluencia de usuarios que acuden al Centro, entre los que se pueden citar 84 extranjeros. Siendo prestado el servicio de Laboratorio Clínico y de Imágenes a un total de:  30,493 personas del sexo femenino y 13,598 del sexo masculino. En lo relativo, al Desvío Financiero este fue producido por el Incentivo por Rendimiento Individual cuyo valor es de RD$3,012,676.28, debido a que no ha sido pagado por la falta de aprobación de los órganos rectores, de ahí que, dicha remuneración será efectiva en los meses subsiguientes.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</si>
</sst>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3" formatCode="_(* #,##0.00_);_(* \(#,##0.00\);_(* &quot;-&quot;??_);_(@_)"/>
    <numFmt numFmtId="164" formatCode="dd/mm/yyyy;@"/>
    <numFmt numFmtId="165" formatCode="[$-10409]#,##0;\-#,##0"/>
    <numFmt numFmtId="166" formatCode="[$-10409]#,##0.00;\-#,##0.00"/>
    <numFmt numFmtId="167" formatCode="[$-10409]0.00%"/>
  </numFmts>
  <fonts count="27"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0"/>
      <color theme="1"/>
      <name val="Calibri"/>
      <family val="2"/>
      <scheme val="minor"/>
    </font>
    <font>
      <sz val="11"/>
      <name val="Calibri"/>
      <family val="2"/>
    </font>
    <font>
      <sz val="8"/>
      <color theme="1"/>
      <name val="Calibri"/>
      <family val="2"/>
      <scheme val="minor"/>
    </font>
    <font>
      <sz val="12"/>
      <color rgb="FF000000"/>
      <name val="Century Gothic"/>
      <family val="2"/>
    </font>
    <font>
      <b/>
      <sz val="11"/>
      <name val="Calibri"/>
      <family val="2"/>
    </font>
    <font>
      <b/>
      <sz val="11"/>
      <color rgb="FF000000"/>
      <name val="Calibri"/>
      <family val="2"/>
    </font>
    <font>
      <b/>
      <sz val="10"/>
      <color rgb="FF000000"/>
      <name val="Calibri"/>
      <family val="2"/>
    </font>
    <font>
      <sz val="9"/>
      <name val="Calibri"/>
      <family val="2"/>
    </font>
    <font>
      <b/>
      <sz val="11"/>
      <color theme="0"/>
      <name val="Century Gothic"/>
      <family val="2"/>
    </font>
    <font>
      <sz val="10"/>
      <name val="Calibri"/>
      <family val="2"/>
    </font>
    <font>
      <b/>
      <sz val="10"/>
      <name val="Calibri"/>
      <family val="2"/>
    </font>
    <font>
      <i/>
      <sz val="10"/>
      <color theme="1"/>
      <name val="Calibri"/>
      <family val="2"/>
      <scheme val="minor"/>
    </font>
    <font>
      <i/>
      <sz val="11"/>
      <color theme="1"/>
      <name val="Calibri"/>
      <family val="2"/>
      <scheme val="minor"/>
    </font>
    <font>
      <sz val="8"/>
      <name val="Calibri"/>
      <family val="2"/>
      <scheme val="minor"/>
    </font>
    <font>
      <i/>
      <sz val="11"/>
      <name val="Calibri"/>
      <family val="2"/>
      <scheme val="minor"/>
    </font>
    <font>
      <b/>
      <sz val="11"/>
      <name val="Calibri"/>
      <family val="2"/>
      <scheme val="minor"/>
    </font>
    <font>
      <sz val="11"/>
      <color theme="1"/>
      <name val="Calibri"/>
      <family val="2"/>
    </font>
  </fonts>
  <fills count="10">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s>
  <borders count="41">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34998626667073579"/>
      </top>
      <bottom style="thin">
        <color theme="0" tint="-0.34998626667073579"/>
      </bottom>
      <diagonal/>
    </border>
    <border>
      <left/>
      <right/>
      <top style="thin">
        <color indexed="64"/>
      </top>
      <bottom/>
      <diagonal/>
    </border>
    <border>
      <left/>
      <right style="thin">
        <color indexed="64"/>
      </right>
      <top style="thin">
        <color indexed="64"/>
      </top>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cellStyleXfs>
  <cellXfs count="96">
    <xf numFmtId="0" fontId="0" fillId="0" borderId="0" xfId="0"/>
    <xf numFmtId="0" fontId="0" fillId="0" borderId="0" xfId="0" applyProtection="1">
      <protection locked="0"/>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9" fillId="0" borderId="17" xfId="0" applyFont="1" applyBorder="1" applyAlignment="1">
      <alignment vertical="center"/>
    </xf>
    <xf numFmtId="0" fontId="0" fillId="0" borderId="17" xfId="0" applyBorder="1"/>
    <xf numFmtId="0" fontId="11" fillId="0" borderId="0" xfId="0" applyFont="1" applyProtection="1">
      <protection locked="0"/>
    </xf>
    <xf numFmtId="0" fontId="10" fillId="6" borderId="19" xfId="0" applyFont="1" applyFill="1" applyBorder="1" applyAlignment="1">
      <alignment horizontal="center" vertical="center"/>
    </xf>
    <xf numFmtId="0" fontId="10" fillId="0" borderId="19" xfId="0" applyFont="1" applyBorder="1" applyAlignment="1" applyProtection="1">
      <alignment horizontal="center" vertical="center" wrapText="1"/>
      <protection locked="0"/>
    </xf>
    <xf numFmtId="0" fontId="9" fillId="0" borderId="17" xfId="0" applyFont="1" applyBorder="1" applyAlignment="1">
      <alignment vertical="center" wrapText="1"/>
    </xf>
    <xf numFmtId="0" fontId="16" fillId="8" borderId="30" xfId="0" applyFont="1" applyFill="1" applyBorder="1" applyAlignment="1">
      <alignment horizontal="center" vertical="center" wrapText="1" readingOrder="1"/>
    </xf>
    <xf numFmtId="0" fontId="16" fillId="8" borderId="31" xfId="0" applyFont="1" applyFill="1" applyBorder="1" applyAlignment="1">
      <alignment horizontal="center" vertical="center" wrapText="1" readingOrder="1"/>
    </xf>
    <xf numFmtId="0" fontId="16" fillId="8" borderId="32" xfId="0" applyFont="1" applyFill="1" applyBorder="1" applyAlignment="1">
      <alignment horizontal="center" vertical="center" wrapText="1" readingOrder="1"/>
    </xf>
    <xf numFmtId="0" fontId="17" fillId="0" borderId="24" xfId="0" applyFont="1" applyBorder="1" applyAlignment="1" applyProtection="1">
      <alignment vertical="top" wrapText="1"/>
      <protection locked="0"/>
    </xf>
    <xf numFmtId="0" fontId="17" fillId="0" borderId="28" xfId="0" applyFont="1" applyBorder="1" applyAlignment="1" applyProtection="1">
      <alignment vertical="top" wrapText="1"/>
      <protection locked="0"/>
    </xf>
    <xf numFmtId="10" fontId="17" fillId="7" borderId="28" xfId="2" applyNumberFormat="1" applyFont="1" applyFill="1" applyBorder="1" applyAlignment="1" applyProtection="1">
      <alignment horizontal="center" vertical="center" wrapText="1" readingOrder="1"/>
      <protection locked="0"/>
    </xf>
    <xf numFmtId="167" fontId="17" fillId="7" borderId="25" xfId="0" applyNumberFormat="1" applyFont="1" applyFill="1" applyBorder="1" applyAlignment="1" applyProtection="1">
      <alignment horizontal="center" vertical="center" wrapText="1" readingOrder="1"/>
      <protection locked="0"/>
    </xf>
    <xf numFmtId="0" fontId="17" fillId="0" borderId="33" xfId="0" applyFont="1" applyBorder="1" applyAlignment="1" applyProtection="1">
      <alignment vertical="top" wrapText="1"/>
      <protection locked="0"/>
    </xf>
    <xf numFmtId="0" fontId="17" fillId="0" borderId="34" xfId="0" applyFont="1" applyBorder="1" applyAlignment="1" applyProtection="1">
      <alignment vertical="top" wrapText="1"/>
      <protection locked="0"/>
    </xf>
    <xf numFmtId="165" fontId="17" fillId="0" borderId="34" xfId="0" applyNumberFormat="1" applyFont="1" applyBorder="1" applyAlignment="1" applyProtection="1">
      <alignment horizontal="center" vertical="center" wrapText="1" readingOrder="1"/>
      <protection locked="0"/>
    </xf>
    <xf numFmtId="166" fontId="17" fillId="0" borderId="34" xfId="0" applyNumberFormat="1" applyFont="1" applyBorder="1" applyAlignment="1" applyProtection="1">
      <alignment horizontal="center" vertical="center" wrapText="1" readingOrder="1"/>
      <protection locked="0"/>
    </xf>
    <xf numFmtId="165" fontId="17" fillId="0" borderId="34" xfId="0" applyNumberFormat="1" applyFont="1" applyBorder="1" applyAlignment="1" applyProtection="1">
      <alignment horizontal="center" vertical="center" wrapText="1"/>
      <protection locked="0"/>
    </xf>
    <xf numFmtId="0" fontId="9" fillId="0" borderId="17" xfId="0" applyFont="1" applyBorder="1" applyAlignment="1" applyProtection="1">
      <alignment vertical="center" wrapText="1"/>
      <protection locked="0"/>
    </xf>
    <xf numFmtId="0" fontId="3" fillId="9" borderId="1" xfId="0" applyFont="1" applyFill="1" applyBorder="1" applyAlignment="1">
      <alignment vertical="top" wrapText="1"/>
    </xf>
    <xf numFmtId="0" fontId="3" fillId="9" borderId="5" xfId="0" applyFont="1" applyFill="1" applyBorder="1" applyAlignment="1">
      <alignment vertical="top" wrapText="1"/>
    </xf>
    <xf numFmtId="0" fontId="3" fillId="9" borderId="9" xfId="0" applyFont="1" applyFill="1" applyBorder="1" applyAlignment="1">
      <alignment vertical="top" wrapText="1"/>
    </xf>
    <xf numFmtId="0" fontId="2" fillId="0" borderId="17" xfId="0" applyFont="1" applyBorder="1"/>
    <xf numFmtId="0" fontId="10" fillId="6" borderId="19" xfId="0" applyFont="1" applyFill="1" applyBorder="1" applyAlignment="1">
      <alignment horizontal="center" vertical="center" wrapText="1"/>
    </xf>
    <xf numFmtId="0" fontId="22" fillId="0" borderId="0" xfId="0" applyFont="1" applyAlignment="1" applyProtection="1">
      <alignment horizontal="left" vertical="center" wrapText="1"/>
      <protection locked="0"/>
    </xf>
    <xf numFmtId="164" fontId="6" fillId="0" borderId="12" xfId="0" applyNumberFormat="1" applyFont="1" applyBorder="1" applyAlignment="1">
      <alignment horizontal="center" vertical="center" wrapText="1"/>
    </xf>
    <xf numFmtId="0" fontId="6" fillId="0" borderId="13" xfId="0" applyFont="1" applyBorder="1" applyAlignment="1">
      <alignment horizontal="center" vertical="center" wrapText="1"/>
    </xf>
    <xf numFmtId="165" fontId="0" fillId="0" borderId="0" xfId="0" applyNumberFormat="1"/>
    <xf numFmtId="0" fontId="25" fillId="0" borderId="17" xfId="0" applyFont="1" applyBorder="1" applyAlignment="1" applyProtection="1">
      <alignment vertical="center" wrapText="1"/>
      <protection locked="0"/>
    </xf>
    <xf numFmtId="39" fontId="17" fillId="0" borderId="27" xfId="1" applyNumberFormat="1" applyFont="1" applyFill="1" applyBorder="1" applyAlignment="1" applyProtection="1">
      <alignment horizontal="center" vertical="center" wrapText="1" readingOrder="1"/>
      <protection locked="0"/>
    </xf>
    <xf numFmtId="39" fontId="17" fillId="0" borderId="28" xfId="1" applyNumberFormat="1" applyFont="1" applyFill="1" applyBorder="1" applyAlignment="1" applyProtection="1">
      <alignment horizontal="center" vertical="center" wrapText="1" readingOrder="1"/>
      <protection locked="0"/>
    </xf>
    <xf numFmtId="165" fontId="17" fillId="0" borderId="28" xfId="0" applyNumberFormat="1" applyFont="1" applyBorder="1" applyAlignment="1" applyProtection="1">
      <alignment horizontal="center" vertical="center" wrapText="1" readingOrder="1"/>
      <protection locked="0"/>
    </xf>
    <xf numFmtId="166" fontId="17" fillId="0" borderId="28" xfId="0" applyNumberFormat="1" applyFont="1" applyBorder="1" applyAlignment="1" applyProtection="1">
      <alignment horizontal="center" vertical="center" wrapText="1" readingOrder="1"/>
      <protection locked="0"/>
    </xf>
    <xf numFmtId="165" fontId="17" fillId="0" borderId="28" xfId="0" applyNumberFormat="1" applyFont="1" applyBorder="1" applyAlignment="1" applyProtection="1">
      <alignment horizontal="center" vertical="center" wrapText="1"/>
      <protection locked="0"/>
    </xf>
    <xf numFmtId="0" fontId="10" fillId="6" borderId="22" xfId="0" applyFont="1" applyFill="1" applyBorder="1" applyAlignment="1">
      <alignment horizontal="center" vertical="center" wrapText="1"/>
    </xf>
    <xf numFmtId="0" fontId="0" fillId="3" borderId="17" xfId="0" applyFill="1" applyBorder="1" applyAlignment="1">
      <alignment horizontal="center"/>
    </xf>
    <xf numFmtId="0" fontId="0" fillId="3" borderId="0" xfId="0" applyFill="1" applyAlignment="1">
      <alignment horizontal="center"/>
    </xf>
    <xf numFmtId="0" fontId="0" fillId="3" borderId="18" xfId="0" applyFill="1" applyBorder="1" applyAlignment="1">
      <alignment horizontal="center"/>
    </xf>
    <xf numFmtId="0" fontId="7" fillId="4" borderId="17" xfId="0" applyFont="1" applyFill="1" applyBorder="1" applyAlignment="1">
      <alignment horizontal="left" vertical="center"/>
    </xf>
    <xf numFmtId="0" fontId="7" fillId="4" borderId="0" xfId="0" applyFont="1" applyFill="1" applyAlignment="1">
      <alignment horizontal="left" vertical="center"/>
    </xf>
    <xf numFmtId="0" fontId="7" fillId="4" borderId="18" xfId="0" applyFont="1" applyFill="1" applyBorder="1" applyAlignment="1">
      <alignment horizontal="left" vertical="center"/>
    </xf>
    <xf numFmtId="0" fontId="8" fillId="5" borderId="17" xfId="0" applyFont="1" applyFill="1" applyBorder="1" applyAlignment="1">
      <alignment horizontal="left" vertical="center"/>
    </xf>
    <xf numFmtId="0" fontId="8" fillId="5" borderId="0" xfId="0" applyFont="1" applyFill="1" applyAlignment="1">
      <alignment horizontal="left" vertical="center"/>
    </xf>
    <xf numFmtId="0" fontId="8" fillId="5" borderId="18" xfId="0" applyFont="1" applyFill="1" applyBorder="1" applyAlignment="1">
      <alignment horizontal="left"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6"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0" fillId="0" borderId="14" xfId="0" applyBorder="1" applyAlignment="1">
      <alignment horizontal="center"/>
    </xf>
    <xf numFmtId="0" fontId="0" fillId="0" borderId="15" xfId="0" applyBorder="1" applyAlignment="1">
      <alignment horizontal="center"/>
    </xf>
    <xf numFmtId="0" fontId="0" fillId="0" borderId="0" xfId="0" applyAlignment="1">
      <alignment horizontal="center"/>
    </xf>
    <xf numFmtId="0" fontId="0" fillId="0" borderId="16" xfId="0" applyBorder="1" applyAlignment="1">
      <alignment horizontal="center"/>
    </xf>
    <xf numFmtId="49" fontId="21" fillId="0" borderId="19" xfId="0" quotePrefix="1" applyNumberFormat="1" applyFont="1" applyBorder="1" applyAlignment="1" applyProtection="1">
      <alignment horizontal="left" vertical="center" wrapText="1"/>
      <protection locked="0"/>
    </xf>
    <xf numFmtId="49" fontId="21" fillId="0" borderId="20" xfId="0" quotePrefix="1" applyNumberFormat="1" applyFont="1" applyBorder="1" applyAlignment="1" applyProtection="1">
      <alignment horizontal="left" vertical="center" wrapText="1"/>
      <protection locked="0"/>
    </xf>
    <xf numFmtId="49" fontId="21" fillId="0" borderId="21" xfId="0" quotePrefix="1" applyNumberFormat="1" applyFont="1" applyBorder="1" applyAlignment="1" applyProtection="1">
      <alignment horizontal="left" vertical="center" wrapText="1"/>
      <protection locked="0"/>
    </xf>
    <xf numFmtId="0" fontId="22" fillId="0" borderId="39" xfId="0" applyFont="1" applyBorder="1" applyAlignment="1" applyProtection="1">
      <alignment horizontal="left" vertical="top" wrapText="1"/>
      <protection locked="0"/>
    </xf>
    <xf numFmtId="0" fontId="22" fillId="0" borderId="40" xfId="0" applyFont="1" applyBorder="1" applyAlignment="1" applyProtection="1">
      <alignment horizontal="left" vertical="top" wrapText="1"/>
      <protection locked="0"/>
    </xf>
    <xf numFmtId="0" fontId="22" fillId="0" borderId="0" xfId="0" applyFont="1" applyAlignment="1" applyProtection="1">
      <alignment horizontal="left" vertical="center" wrapText="1"/>
      <protection locked="0"/>
    </xf>
    <xf numFmtId="0" fontId="22" fillId="0" borderId="18" xfId="0" applyFont="1" applyBorder="1" applyAlignment="1" applyProtection="1">
      <alignment horizontal="left" vertical="center" wrapText="1"/>
      <protection locked="0"/>
    </xf>
    <xf numFmtId="0" fontId="12" fillId="6" borderId="22" xfId="0" applyFont="1" applyFill="1" applyBorder="1" applyAlignment="1">
      <alignment horizontal="center" vertical="center" wrapText="1"/>
    </xf>
    <xf numFmtId="0" fontId="14" fillId="6" borderId="23" xfId="0" applyFont="1" applyFill="1" applyBorder="1" applyAlignment="1">
      <alignment horizontal="center" vertical="center" wrapText="1" readingOrder="1"/>
    </xf>
    <xf numFmtId="0" fontId="14" fillId="6" borderId="24" xfId="0" applyFont="1" applyFill="1" applyBorder="1" applyAlignment="1">
      <alignment horizontal="center" vertical="center" wrapText="1" readingOrder="1"/>
    </xf>
    <xf numFmtId="0" fontId="14" fillId="6" borderId="25" xfId="0" applyFont="1" applyFill="1" applyBorder="1" applyAlignment="1">
      <alignment horizontal="center" vertical="center" wrapText="1" readingOrder="1"/>
    </xf>
    <xf numFmtId="0" fontId="14" fillId="6" borderId="26" xfId="0" applyFont="1" applyFill="1" applyBorder="1" applyAlignment="1">
      <alignment horizontal="center" vertical="center" wrapText="1" readingOrder="1"/>
    </xf>
    <xf numFmtId="0" fontId="14" fillId="6" borderId="38" xfId="0" applyFont="1" applyFill="1" applyBorder="1" applyAlignment="1">
      <alignment horizontal="center" vertical="center" wrapText="1" readingOrder="1"/>
    </xf>
    <xf numFmtId="0" fontId="15" fillId="8" borderId="28" xfId="0" applyFont="1" applyFill="1" applyBorder="1" applyAlignment="1">
      <alignment horizontal="center" vertical="center" wrapText="1" readingOrder="1"/>
    </xf>
    <xf numFmtId="0" fontId="11" fillId="6" borderId="28" xfId="0" applyFont="1" applyFill="1" applyBorder="1" applyAlignment="1">
      <alignment vertical="top" wrapText="1"/>
    </xf>
    <xf numFmtId="0" fontId="11" fillId="6" borderId="29" xfId="0" applyFont="1" applyFill="1" applyBorder="1" applyAlignment="1">
      <alignment vertical="top" wrapText="1"/>
    </xf>
    <xf numFmtId="39" fontId="11" fillId="0" borderId="25" xfId="1" applyNumberFormat="1" applyFont="1" applyFill="1" applyBorder="1" applyAlignment="1" applyProtection="1">
      <alignment horizontal="center" vertical="center" wrapText="1" readingOrder="1"/>
      <protection locked="0"/>
    </xf>
    <xf numFmtId="39" fontId="11" fillId="0" borderId="38" xfId="1" applyNumberFormat="1" applyFont="1" applyFill="1" applyBorder="1" applyAlignment="1" applyProtection="1">
      <alignment horizontal="center" vertical="center" wrapText="1" readingOrder="1"/>
      <protection locked="0"/>
    </xf>
    <xf numFmtId="39" fontId="11" fillId="0" borderId="24" xfId="1" applyNumberFormat="1" applyFont="1" applyFill="1" applyBorder="1" applyAlignment="1" applyProtection="1">
      <alignment horizontal="center" vertical="center" wrapText="1" readingOrder="1"/>
      <protection locked="0"/>
    </xf>
    <xf numFmtId="39" fontId="26" fillId="0" borderId="25" xfId="1" applyNumberFormat="1" applyFont="1" applyFill="1" applyBorder="1" applyAlignment="1" applyProtection="1">
      <alignment horizontal="center" vertical="center" wrapText="1" readingOrder="1"/>
      <protection locked="0"/>
    </xf>
    <xf numFmtId="39" fontId="26" fillId="0" borderId="38" xfId="1" applyNumberFormat="1" applyFont="1" applyFill="1" applyBorder="1" applyAlignment="1" applyProtection="1">
      <alignment horizontal="center" vertical="center" wrapText="1" readingOrder="1"/>
      <protection locked="0"/>
    </xf>
    <xf numFmtId="39" fontId="26" fillId="0" borderId="24" xfId="1" applyNumberFormat="1" applyFont="1" applyFill="1" applyBorder="1" applyAlignment="1" applyProtection="1">
      <alignment horizontal="center" vertical="center" wrapText="1" readingOrder="1"/>
      <protection locked="0"/>
    </xf>
    <xf numFmtId="0" fontId="8" fillId="5" borderId="17" xfId="0" applyFont="1" applyFill="1" applyBorder="1" applyAlignment="1">
      <alignment horizontal="left" vertical="center" wrapText="1"/>
    </xf>
    <xf numFmtId="0" fontId="8" fillId="5" borderId="0" xfId="0" applyFont="1" applyFill="1" applyAlignment="1">
      <alignment horizontal="left" vertical="center" wrapText="1"/>
    </xf>
    <xf numFmtId="0" fontId="8" fillId="5" borderId="18" xfId="0" applyFont="1" applyFill="1" applyBorder="1" applyAlignment="1">
      <alignment horizontal="left" vertical="center" wrapText="1"/>
    </xf>
    <xf numFmtId="0" fontId="22" fillId="0" borderId="35" xfId="0" applyFont="1" applyBorder="1" applyAlignment="1" applyProtection="1">
      <alignment horizontal="left" vertical="center" wrapText="1"/>
      <protection locked="0"/>
    </xf>
    <xf numFmtId="0" fontId="22" fillId="0" borderId="36" xfId="0" applyFont="1" applyBorder="1" applyAlignment="1" applyProtection="1">
      <alignment horizontal="left" vertical="center" wrapText="1"/>
      <protection locked="0"/>
    </xf>
    <xf numFmtId="0" fontId="22" fillId="0" borderId="37" xfId="0" applyFont="1" applyBorder="1" applyAlignment="1" applyProtection="1">
      <alignment horizontal="left" vertical="center" wrapText="1"/>
      <protection locked="0"/>
    </xf>
    <xf numFmtId="0" fontId="19" fillId="0" borderId="0" xfId="0" applyFont="1" applyAlignment="1">
      <alignment horizontal="left" vertical="center" wrapText="1"/>
    </xf>
    <xf numFmtId="0" fontId="24" fillId="0" borderId="0" xfId="0" applyFont="1" applyAlignment="1" applyProtection="1">
      <alignment horizontal="left" vertical="center" wrapText="1"/>
      <protection locked="0"/>
    </xf>
    <xf numFmtId="0" fontId="24" fillId="0" borderId="18" xfId="0" applyFont="1" applyBorder="1" applyAlignment="1" applyProtection="1">
      <alignment horizontal="left" vertical="center" wrapText="1"/>
      <protection locked="0"/>
    </xf>
    <xf numFmtId="39" fontId="11" fillId="0" borderId="27" xfId="1" applyNumberFormat="1" applyFont="1" applyFill="1" applyBorder="1" applyAlignment="1" applyProtection="1">
      <alignment horizontal="center" vertical="center" wrapText="1" readingOrder="1"/>
      <protection locked="0"/>
    </xf>
    <xf numFmtId="39" fontId="11" fillId="0" borderId="28" xfId="1" applyNumberFormat="1" applyFont="1" applyFill="1" applyBorder="1" applyAlignment="1" applyProtection="1">
      <alignment horizontal="center" vertical="center" wrapText="1" readingOrder="1"/>
      <protection locked="0"/>
    </xf>
    <xf numFmtId="10" fontId="11" fillId="7" borderId="28" xfId="2" applyNumberFormat="1" applyFont="1" applyFill="1" applyBorder="1" applyAlignment="1" applyProtection="1">
      <alignment horizontal="center" vertical="center" wrapText="1" readingOrder="1"/>
    </xf>
    <xf numFmtId="10" fontId="11" fillId="7" borderId="29" xfId="2" applyNumberFormat="1" applyFont="1" applyFill="1" applyBorder="1" applyAlignment="1" applyProtection="1">
      <alignment horizontal="center" vertical="center" wrapText="1" readingOrder="1"/>
    </xf>
  </cellXfs>
  <cellStyles count="4">
    <cellStyle name="Millares" xfId="1" builtinId="3"/>
    <cellStyle name="Normal" xfId="0" builtinId="0"/>
    <cellStyle name="Normal 2 2 3" xfId="3" xr:uid="{00000000-0005-0000-0000-000002000000}"/>
    <cellStyle name="Porcentaje" xfId="2" builtinId="5"/>
  </cellStyles>
  <dxfs count="15">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99061</xdr:colOff>
      <xdr:row>0</xdr:row>
      <xdr:rowOff>0</xdr:rowOff>
    </xdr:from>
    <xdr:ext cx="1322070" cy="781471"/>
    <xdr:pic>
      <xdr:nvPicPr>
        <xdr:cNvPr id="3" name="Imagen 2">
          <a:extLst>
            <a:ext uri="{FF2B5EF4-FFF2-40B4-BE49-F238E27FC236}">
              <a16:creationId xmlns:a16="http://schemas.microsoft.com/office/drawing/2014/main" id="{C98A8C8D-83DC-49CF-993B-AE19E4BF8865}"/>
            </a:ext>
          </a:extLst>
        </xdr:cNvPr>
        <xdr:cNvPicPr>
          <a:picLocks noChangeAspect="1"/>
        </xdr:cNvPicPr>
      </xdr:nvPicPr>
      <xdr:blipFill>
        <a:blip xmlns:r="http://schemas.openxmlformats.org/officeDocument/2006/relationships" r:embed="rId1"/>
        <a:stretch>
          <a:fillRect/>
        </a:stretch>
      </xdr:blipFill>
      <xdr:spPr>
        <a:xfrm>
          <a:off x="99061" y="0"/>
          <a:ext cx="1322070" cy="781471"/>
        </a:xfrm>
        <a:prstGeom prst="rect">
          <a:avLst/>
        </a:prstGeom>
      </xdr:spPr>
    </xdr:pic>
    <xdr:clientData/>
  </xdr:oneCellAnchor>
  <xdr:twoCellAnchor editAs="oneCell">
    <xdr:from>
      <xdr:col>8</xdr:col>
      <xdr:colOff>47625</xdr:colOff>
      <xdr:row>35</xdr:row>
      <xdr:rowOff>1628775</xdr:rowOff>
    </xdr:from>
    <xdr:to>
      <xdr:col>8</xdr:col>
      <xdr:colOff>733425</xdr:colOff>
      <xdr:row>38</xdr:row>
      <xdr:rowOff>99939</xdr:rowOff>
    </xdr:to>
    <xdr:pic>
      <xdr:nvPicPr>
        <xdr:cNvPr id="2" name="Imagen 1">
          <a:extLst>
            <a:ext uri="{FF2B5EF4-FFF2-40B4-BE49-F238E27FC236}">
              <a16:creationId xmlns:a16="http://schemas.microsoft.com/office/drawing/2014/main" id="{BE51C2A3-D499-D033-437E-E693E0A7954B}"/>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0441" t="35242" r="40015" b="47112"/>
        <a:stretch/>
      </xdr:blipFill>
      <xdr:spPr bwMode="auto">
        <a:xfrm>
          <a:off x="7620000" y="11287125"/>
          <a:ext cx="685800" cy="614289"/>
        </a:xfrm>
        <a:prstGeom prst="rect">
          <a:avLst/>
        </a:prstGeom>
        <a:noFill/>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nespaillat\Downloads\DEG-FORE013-Formulario-Informe-de-Evaluacion-Trimestral-de-Metas-Fisicas_28-marzo-2019%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ulario"/>
      <sheetName val="Historial de Cambios"/>
      <sheetName val="Validacion datos"/>
    </sheetNames>
    <sheetDataSet>
      <sheetData sheetId="0" refreshError="1"/>
      <sheetData sheetId="1" refreshError="1"/>
      <sheetData sheetId="2" refreshError="1">
        <row r="2">
          <cell r="A2">
            <v>1</v>
          </cell>
          <cell r="B2" t="str">
            <v>DESARROLLO INSTITUCIONAL</v>
          </cell>
        </row>
        <row r="3">
          <cell r="A3">
            <v>2</v>
          </cell>
          <cell r="B3" t="str">
            <v>DESARROLLO SOCIAL</v>
          </cell>
        </row>
        <row r="4">
          <cell r="A4">
            <v>3</v>
          </cell>
          <cell r="B4" t="str">
            <v>DESARROLLO PRODUCTIVO</v>
          </cell>
        </row>
        <row r="5">
          <cell r="A5">
            <v>4</v>
          </cell>
          <cell r="B5" t="str">
            <v>DESARROLLO SOSTENIBLE</v>
          </cell>
        </row>
        <row r="8">
          <cell r="D8" t="str">
            <v>1.1.1</v>
          </cell>
          <cell r="E8" t="str">
            <v>Estructurar una administración pública eficiente que actúe con honestidad, transparencia y rendición de cuentas y se oriente a la obtención de resultados en beneficio de la sociedad y del desarrollo nacional y local</v>
          </cell>
        </row>
        <row r="9">
          <cell r="D9" t="str">
            <v>1.1.2</v>
          </cell>
          <cell r="E9" t="str">
            <v>Impulsar el desarrollo local, provincial y regional, mediante el fortalecmimiento de las capacidades de planificación y gestión a los municipios, la participación de los actores sociales y la coordinación con otras instancias del Estado, a fin de potenciar los recursos locales y aprovechar las oportunidades de los mercados globales</v>
          </cell>
        </row>
        <row r="10">
          <cell r="D10" t="str">
            <v>1.2.1</v>
          </cell>
          <cell r="E10" t="str">
            <v>Fortalecer el respeto a la ley y sancionar su incumplimiento a través de un sistema de administración de justicia accesible a toda la población, eficiente en el despacho judicial y ágil en los procesos judiciales</v>
          </cell>
        </row>
        <row r="11">
          <cell r="D11" t="str">
            <v>1.2.2</v>
          </cell>
          <cell r="E11" t="str">
            <v>Construir un clima de seguridad ciudadana basado en el combate a las múltiples causas que originan la delincuencia, la violencia en la convivencia social y el crimen organizado, mediante la articulación eficiente de las políticas de prevención, persecución y sanción</v>
          </cell>
        </row>
        <row r="12">
          <cell r="D12" t="str">
            <v>1.3.1</v>
          </cell>
          <cell r="E12" t="str">
            <v>Promover la calidad de la democracia, sus principios, instituciones y procedimientos, facilitando la participación institucional y organizada de la población y el ejercicio responsable de los derechos y deberes ciudadanos</v>
          </cell>
        </row>
        <row r="13">
          <cell r="D13" t="str">
            <v>1.3.2</v>
          </cell>
          <cell r="E13" t="str">
            <v>Promover la consolidación del sistema electoral y de partidos políticos para garantizar la actuación responsable, democrática y transparente de los actores e instituciones del sistema político</v>
          </cell>
        </row>
        <row r="14">
          <cell r="D14" t="str">
            <v>1.3.3</v>
          </cell>
          <cell r="E14" t="str">
            <v>Fortalecer las capacidades de control y fiscalización del Congreso Nacional para proteger los recursos públicos y asegurar su uso eficiente, eficaz y transparente</v>
          </cell>
        </row>
        <row r="15">
          <cell r="D15" t="str">
            <v>1.4.1</v>
          </cell>
          <cell r="E15" t="str">
            <v>Garantizar la defensa de los intereses nacionales en los espacios terrestre, marítimo y aéreo</v>
          </cell>
        </row>
        <row r="16">
          <cell r="D16" t="str">
            <v>1.4.2</v>
          </cell>
          <cell r="E16" t="str">
            <v>Consolidar las relaciones internacionales como instrumento de la promoción del desarrollo nacional, la convivencia pacífica, el desarrollo global, regional e insular sostenible y un orden internacional justo, en consonancia con los principios democráticos y el derecho internacional</v>
          </cell>
        </row>
        <row r="17">
          <cell r="D17" t="str">
            <v>2.1.1</v>
          </cell>
          <cell r="E17" t="str">
            <v>Implantar y garantizar un sistema educativo nacional de calidad</v>
          </cell>
        </row>
        <row r="18">
          <cell r="D18" t="str">
            <v>2.1.2</v>
          </cell>
          <cell r="E18" t="str">
            <v>Universalizar la educación desde el nivel inicial hasta completar el nivel medio</v>
          </cell>
        </row>
        <row r="19">
          <cell r="D19" t="str">
            <v>2.2.1</v>
          </cell>
          <cell r="E19" t="str">
            <v>Garantizar el derecho de la población al acceso a un modelo de atención integral, con calidad y calidez, que privilegie la promoción de la salud y la prevención de la enfermedad, mediante la consolidación del Sistema Nacional de Salud</v>
          </cell>
        </row>
        <row r="20">
          <cell r="D20" t="str">
            <v>2.2.2</v>
          </cell>
          <cell r="E20" t="str">
            <v>Universalizar el aseguramiento en salud para garantizar el acceso a servicios de salud y reducir el gasto de bolsillo</v>
          </cell>
        </row>
        <row r="21">
          <cell r="D21" t="str">
            <v>2.2.3</v>
          </cell>
          <cell r="E21" t="str">
            <v>Garantizar un sistema universal, único y sostenible de Seguridad Social frente a los riesgos de vejez, discapacidad y sobrevivencia, integrando y transparentando los regímenes segmentados existentes, en conformidad con la ley 87-00</v>
          </cell>
        </row>
        <row r="22">
          <cell r="D22" t="str">
            <v>2.3.1</v>
          </cell>
          <cell r="E22" t="str">
            <v>Construir una cultura de igualdad y equidad entre hombres y mujeres</v>
          </cell>
        </row>
        <row r="23">
          <cell r="D23" t="str">
            <v>2.3.2</v>
          </cell>
          <cell r="E23" t="str">
            <v>Elevar el capital humano y social y las oportunidades enconómicas para la población en condiciones de pobreza, a fin de elvar su empleabilidad, capacidad de generación de ingresos y mejoría de las condiciones de vida.</v>
          </cell>
        </row>
        <row r="24">
          <cell r="D24" t="str">
            <v>2.3.3</v>
          </cell>
          <cell r="E24" t="str">
            <v>Disminuir la pobreza mediante un efectivo y eficiente sistema de protección social, que tome en cuenta las necesidades y vulnerabilidades a lo largo del ciclo de vida</v>
          </cell>
        </row>
        <row r="25">
          <cell r="D25" t="str">
            <v>2.3.4</v>
          </cell>
          <cell r="E25" t="str">
            <v>Proteger a los niños, niñas, adolescentes y jóvenes desde la primera infancia para propiciar su desarrollo integral e inclusión social</v>
          </cell>
        </row>
        <row r="26">
          <cell r="D26" t="str">
            <v>2.3.5</v>
          </cell>
          <cell r="E26" t="str">
            <v>Proteger a la población adulta mayor, en particular aquella en condiciones de vulnerabilidad, e impulsar su inclusión económica y social</v>
          </cell>
        </row>
        <row r="27">
          <cell r="D27" t="str">
            <v>2.3.6</v>
          </cell>
          <cell r="E27" t="str">
            <v>Proteger a las personas con discapacidad, en particular aquellas en condiciones de vulnerabilidad, e impulsar su inclusión económica y social</v>
          </cell>
        </row>
        <row r="28">
          <cell r="D28" t="str">
            <v>2.3.7</v>
          </cell>
          <cell r="E28" t="str">
            <v>Ordenar los flujos migratorios conforme a las necesidades del desarrollo nacional</v>
          </cell>
        </row>
        <row r="29">
          <cell r="D29" t="str">
            <v>2.3.8</v>
          </cell>
          <cell r="E29" t="str">
            <v>Promover y proteger los derechos de la población dominicana en el exterior y propiciar la conservación de su identidad nacional</v>
          </cell>
        </row>
        <row r="30">
          <cell r="D30" t="str">
            <v>2.4.1</v>
          </cell>
          <cell r="E30" t="str">
            <v>Integrar la dimensión de la cohesión territorial en el diseño y la gestión de las políticas públicas</v>
          </cell>
        </row>
        <row r="31">
          <cell r="D31" t="str">
            <v>2.4.2</v>
          </cell>
          <cell r="E31" t="str">
            <v>Reducir la disparidad urbano-rural e interregional en el acceso a servicios y oportunidades económicas, mediante la promoción de un desarrollo territorial ordenado e inclusivo</v>
          </cell>
        </row>
        <row r="32">
          <cell r="D32" t="str">
            <v>2.4.3</v>
          </cell>
          <cell r="E32" t="str">
            <v>Promover el desarrollo sostenible de la zona fronteriza</v>
          </cell>
        </row>
        <row r="33">
          <cell r="D33" t="str">
            <v>2.5.1</v>
          </cell>
          <cell r="E33" t="str">
            <v>Facilitar el acceso de la población a viviendas económicas, seguras y dignas, con seguridad jurídica y en asentamientos humanos sostenibles, socialmente integrados, que cumplan con los criterios de adecuada gestión de riesgos y accesibilidad universal para las personas con discapacidad físico motora</v>
          </cell>
        </row>
        <row r="34">
          <cell r="D34" t="str">
            <v>2.5.2</v>
          </cell>
          <cell r="E34" t="str">
            <v>Garantizar el acceso universal a servicios de agua potable y saneamiento, provistos con calidad y eficiencia</v>
          </cell>
        </row>
        <row r="35">
          <cell r="D35" t="str">
            <v>2.6.1</v>
          </cell>
          <cell r="E35" t="str">
            <v>Recuperar, promover y desarrollar los diferentes procesos y manifestaciones culturales que reafirman la identidad nacional, en un marco de participación, pluralidad, equidad de género y apertura al entorno regional y global</v>
          </cell>
        </row>
        <row r="36">
          <cell r="D36" t="str">
            <v>2.6.2</v>
          </cell>
          <cell r="E36" t="str">
            <v>Promover el desarrollo de la industria cultural</v>
          </cell>
        </row>
        <row r="37">
          <cell r="D37" t="str">
            <v>2.7.1</v>
          </cell>
          <cell r="E37" t="str">
            <v>Promover la cultura de práctica sistemática de actividades físicas y del deporte para elevar la calidad de vida</v>
          </cell>
        </row>
        <row r="38">
          <cell r="D38" t="str">
            <v>3.1.1</v>
          </cell>
          <cell r="E38" t="str">
            <v>Garantizar la sostenibilidad macroeconómica</v>
          </cell>
        </row>
        <row r="39">
          <cell r="D39" t="str">
            <v>3.1.2</v>
          </cell>
          <cell r="E39" t="str">
            <v>Consolidar una gestión de las finanzas públicas sostenible, que asigne los recursos en función de las prioridades del desarrollo nacional y propicie una distribución equitativa de la renta nacional</v>
          </cell>
        </row>
        <row r="40">
          <cell r="D40" t="str">
            <v>3.1.3</v>
          </cell>
          <cell r="E40" t="str">
            <v>Consolidar un sistema financiero eficiente, solvente y profundo que apoye la generación de ahorro y su canalización al desarrollo productivo</v>
          </cell>
        </row>
        <row r="41">
          <cell r="D41" t="str">
            <v>3.2.1</v>
          </cell>
          <cell r="E41" t="str">
            <v>Asegurar un suministro confiable de electricidad, a precios competitivos y en condiciones de sostenibilidad financiera y ambiental</v>
          </cell>
        </row>
        <row r="42">
          <cell r="D42" t="str">
            <v>3.2.2</v>
          </cell>
          <cell r="E42" t="str">
            <v>Garantizar un suministro de combustibles confiable, diversificado, a precios competitivos y en condiciones de sostenibilidad ambiental</v>
          </cell>
        </row>
        <row r="43">
          <cell r="D43" t="str">
            <v>3.3.1</v>
          </cell>
          <cell r="E43" t="str">
            <v>Desarrollar un entorno regulador que asegure un funcionamiento ordenado de los mercados y un clima de inversión y negocios pro-competitivo en un marco de responsabilidad social</v>
          </cell>
        </row>
        <row r="44">
          <cell r="D44" t="str">
            <v>3.3.2</v>
          </cell>
          <cell r="E44" t="str">
            <v>Consolidar el clima de paz laboral para apoyar la generación de empleo decente</v>
          </cell>
        </row>
        <row r="45">
          <cell r="D45" t="str">
            <v>3.3.3</v>
          </cell>
          <cell r="E45" t="str">
            <v>Consolidar un sistema de educación superior de calidad, que responda a las necesidades del desarrollo de la Nación</v>
          </cell>
        </row>
        <row r="46">
          <cell r="D46" t="str">
            <v>3.3.4</v>
          </cell>
          <cell r="E46" t="str">
            <v>Fortalecer el sistema nacional de ciencia, tecnoloíia e innovación para dea respuestas a las demandas económicas, sociales y culturales de la nación y propiciar la inserción en la sociedad y economía del conocimiento</v>
          </cell>
        </row>
        <row r="47">
          <cell r="D47" t="str">
            <v>3.3.5</v>
          </cell>
          <cell r="E47" t="str">
            <v>Lograr acceso universal y uso productivo de las tecnologías de la información y comunicación (TIC)</v>
          </cell>
        </row>
        <row r="48">
          <cell r="D48" t="str">
            <v>3.3.6</v>
          </cell>
          <cell r="E48" t="str">
            <v>Expandir la cobertura y mejorar la calidad y competitividad de la infraestructura y servicios de transporte, logística, orientándolos a la integración del territorio, al apoyo del desarrollo productivo a la inserción competitiva en los mercados internacionales.</v>
          </cell>
        </row>
        <row r="49">
          <cell r="D49" t="str">
            <v>3.3.7</v>
          </cell>
          <cell r="E49" t="str">
            <v>Convertir al país en un centro logístico regional, aprovechando sus ventajas de localización geográfica</v>
          </cell>
        </row>
        <row r="50">
          <cell r="D50" t="str">
            <v>3.4.1</v>
          </cell>
          <cell r="E50" t="str">
            <v>Propiciar mayores niveles de inversión, tanto nacional como extranjera, en actividades de alto valor agregado y capacidad de generación de empleo decente</v>
          </cell>
        </row>
        <row r="51">
          <cell r="D51" t="str">
            <v>3.4.2</v>
          </cell>
          <cell r="E51" t="str">
            <v>Consolidar el Sistema de Formación y Capacitación Continua para el Trabajo, a fin de acompañar al aparato productivo en su proceso de escalamiento de valor, facilitar la inserción en el mercado laboral y desarrollar capacidades emprendedoras</v>
          </cell>
        </row>
        <row r="52">
          <cell r="D52" t="str">
            <v>3.4.3</v>
          </cell>
          <cell r="E52" t="str">
            <v>Elevar la eficiencia, capacidad de inversión y productividad de las micro, pequeñas y medianas empresas (MIPYME).</v>
          </cell>
        </row>
        <row r="53">
          <cell r="D53" t="str">
            <v>3.5.1</v>
          </cell>
          <cell r="E53" t="str">
            <v>Impulsar el desarrollo exportador sobre la base de una inserción competitiva en los mercados internacionales</v>
          </cell>
        </row>
        <row r="54">
          <cell r="D54" t="str">
            <v>3.5.2</v>
          </cell>
          <cell r="E54" t="str">
            <v>Crear la infraestructura (física e institucional) de normalización, metrología, reglamentación técnica y acreditación, que garantice el cumplimiento de los requisitos de los mercados globales y un compromiso con la excelencia</v>
          </cell>
        </row>
        <row r="55">
          <cell r="D55" t="str">
            <v>3.5.3</v>
          </cell>
          <cell r="E55" t="str">
            <v>Elevar la productividad, competitividad y sostenibilidad ambiental y financiera de las cadenas agroproductivas, a fin de contribuir a la seguridad alimentaria, aprovechar el potencial exportador y generar empleo e ingresos para la población rural</v>
          </cell>
        </row>
        <row r="56">
          <cell r="D56" t="str">
            <v>3.5.4</v>
          </cell>
          <cell r="E56" t="str">
            <v>Desarrollar un sector manufacturero articulador del aparato productivo nacional, ambientalmente sostenible e integrado a los mercados globales con creciente escalamiento en las cadenas de valor</v>
          </cell>
        </row>
        <row r="57">
          <cell r="D57" t="str">
            <v>3.5.5</v>
          </cell>
          <cell r="E57" t="str">
            <v>Apoyar la competitividad, diversificación y sostenibilidad del sector turismo</v>
          </cell>
        </row>
        <row r="58">
          <cell r="D58" t="str">
            <v>3.5.6</v>
          </cell>
          <cell r="E58" t="str">
            <v>Consolidar un entorno adecuado que incentive la inversión para el desarrollo sostenible del sector minero</v>
          </cell>
        </row>
        <row r="59">
          <cell r="D59" t="str">
            <v>4.1.1</v>
          </cell>
          <cell r="E59" t="str">
            <v>Proteger y usar de forma sostenible los bienes y servicios de los ecosistemas, la bio-diversidad y el patrimonio natural de la nación, incluidos los recursos marinos</v>
          </cell>
        </row>
        <row r="60">
          <cell r="D60" t="str">
            <v>4.1.2</v>
          </cell>
          <cell r="E60" t="str">
            <v>Promover la producción y el consumo sostenibles</v>
          </cell>
        </row>
        <row r="61">
          <cell r="D61" t="str">
            <v>4.1.3</v>
          </cell>
          <cell r="E61" t="str">
            <v>Desarrollar una gestión integral de desechos, sustancias contaminantes y fuentes de contaminación</v>
          </cell>
        </row>
        <row r="62">
          <cell r="D62" t="str">
            <v>4.1.4</v>
          </cell>
          <cell r="E62" t="str">
            <v>Gestionar el recurso agua de manera eficiente y sostenible, para garantizar la seguridad hídrica</v>
          </cell>
        </row>
        <row r="63">
          <cell r="D63" t="str">
            <v>4.2.1</v>
          </cell>
          <cell r="E63" t="str">
            <v>Desarrollar un eficaz sistema nacional de gestión integral de riesgos, con activa participación de las comunidades y gobiernos locales, que minimice los daños y posibilite la recuperación rápida y sostenible de las áreas y poblaciones afectadas</v>
          </cell>
        </row>
        <row r="64">
          <cell r="D64" t="str">
            <v>4.3.1</v>
          </cell>
          <cell r="E64" t="str">
            <v>Reducir la vulnerabilidad, avanzar en la adaptación a los efectos del cambio climático y contribuir a la mitigación de sus causas</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28:J30" totalsRowShown="0" headerRowDxfId="14" dataDxfId="12" headerRowBorderDxfId="13" tableBorderDxfId="11" totalsRowBorderDxfId="10">
  <tableColumns count="10">
    <tableColumn id="1" xr3:uid="{00000000-0010-0000-0000-000001000000}" name="Producto" dataDxfId="9"/>
    <tableColumn id="2" xr3:uid="{00000000-0010-0000-0000-000002000000}" name="Indicador" dataDxfId="8"/>
    <tableColumn id="3" xr3:uid="{00000000-0010-0000-0000-000003000000}" name="Física_x000a_(A)" dataDxfId="7"/>
    <tableColumn id="4" xr3:uid="{00000000-0010-0000-0000-000004000000}" name="Financiera_x000a_(B)" dataDxfId="6"/>
    <tableColumn id="9" xr3:uid="{00000000-0010-0000-0000-000009000000}" name="Física_x000a_(C)" dataDxfId="5"/>
    <tableColumn id="10" xr3:uid="{00000000-0010-0000-0000-00000A000000}" name="Financiera_x000a_(D)" dataDxfId="4"/>
    <tableColumn id="5" xr3:uid="{00000000-0010-0000-0000-000005000000}" name="Física _x000a_(E)" dataDxfId="3"/>
    <tableColumn id="6" xr3:uid="{00000000-0010-0000-0000-000006000000}" name="Financiera _x000a_ (F)" dataDxfId="2"/>
    <tableColumn id="7" xr3:uid="{00000000-0010-0000-0000-000007000000}" name="Física _x000a_(%)_x000a_ G=E/C" dataDxfId="1" dataCellStyle="Porcentaje">
      <calculatedColumnFormula>Tabla1[[#This Row],[Física 
(E)]]/Tabla1[[#This Row],[Física
(C)]]</calculatedColumnFormula>
    </tableColumn>
    <tableColumn id="8" xr3:uid="{00000000-0010-0000-0000-000008000000}" name="Financiero _x000a_(%) _x000a_H=F/D" dataDxfId="0">
      <calculatedColumnFormula>Tabla1[[#This Row],[Financiera 
 (F)]]/Tabla1[[#This Row],[Financiera
(D)]]</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1"/>
  <sheetViews>
    <sheetView tabSelected="1" topLeftCell="A35" zoomScaleNormal="100" workbookViewId="0">
      <selection activeCell="A37" sqref="A37:J37"/>
    </sheetView>
  </sheetViews>
  <sheetFormatPr baseColWidth="10" defaultRowHeight="15" x14ac:dyDescent="0.25"/>
  <cols>
    <col min="1" max="1" width="24.5703125" style="6" customWidth="1"/>
    <col min="2" max="10" width="12.7109375" style="6" customWidth="1"/>
    <col min="11" max="11" width="11.42578125" style="6"/>
  </cols>
  <sheetData>
    <row r="1" spans="1:11" ht="21.75" thickBot="1" x14ac:dyDescent="0.3">
      <c r="A1" s="23"/>
      <c r="B1" s="48" t="s">
        <v>52</v>
      </c>
      <c r="C1" s="49"/>
      <c r="D1" s="49"/>
      <c r="E1" s="49"/>
      <c r="F1" s="49"/>
      <c r="G1" s="49"/>
      <c r="H1" s="49"/>
      <c r="I1" s="49"/>
      <c r="J1" s="50"/>
      <c r="K1" s="1"/>
    </row>
    <row r="2" spans="1:11" ht="21.75" thickBot="1" x14ac:dyDescent="0.3">
      <c r="A2" s="24"/>
      <c r="B2" s="51" t="s">
        <v>0</v>
      </c>
      <c r="C2" s="52"/>
      <c r="D2" s="51" t="s">
        <v>1</v>
      </c>
      <c r="E2" s="52"/>
      <c r="F2" s="52"/>
      <c r="G2" s="52"/>
      <c r="H2" s="53"/>
      <c r="I2" s="2" t="s">
        <v>2</v>
      </c>
      <c r="J2" s="3" t="s">
        <v>3</v>
      </c>
      <c r="K2" s="1"/>
    </row>
    <row r="3" spans="1:11" ht="21.75" thickBot="1" x14ac:dyDescent="0.3">
      <c r="A3" s="25"/>
      <c r="B3" s="54" t="s">
        <v>4</v>
      </c>
      <c r="C3" s="55"/>
      <c r="D3" s="54"/>
      <c r="E3" s="55"/>
      <c r="F3" s="55"/>
      <c r="G3" s="55"/>
      <c r="H3" s="56"/>
      <c r="I3" s="29">
        <v>45747</v>
      </c>
      <c r="J3" s="30"/>
      <c r="K3" s="1"/>
    </row>
    <row r="4" spans="1:11" ht="0.75" customHeight="1" x14ac:dyDescent="0.25">
      <c r="A4" s="57"/>
      <c r="B4" s="58"/>
      <c r="C4" s="58"/>
      <c r="D4" s="59"/>
      <c r="E4" s="59"/>
      <c r="F4" s="59"/>
      <c r="G4" s="59"/>
      <c r="H4" s="59"/>
      <c r="I4" s="58"/>
      <c r="J4" s="60"/>
      <c r="K4" s="1"/>
    </row>
    <row r="5" spans="1:11" ht="3" hidden="1" customHeight="1" x14ac:dyDescent="0.25">
      <c r="A5" s="39"/>
      <c r="B5" s="40"/>
      <c r="C5" s="40"/>
      <c r="D5" s="40"/>
      <c r="E5" s="40"/>
      <c r="F5" s="40"/>
      <c r="G5" s="40"/>
      <c r="H5" s="40"/>
      <c r="I5" s="40"/>
      <c r="J5" s="41"/>
      <c r="K5" s="1"/>
    </row>
    <row r="6" spans="1:11" ht="15.75" x14ac:dyDescent="0.25">
      <c r="A6" s="42" t="s">
        <v>5</v>
      </c>
      <c r="B6" s="43"/>
      <c r="C6" s="43"/>
      <c r="D6" s="43"/>
      <c r="E6" s="43"/>
      <c r="F6" s="43"/>
      <c r="G6" s="43"/>
      <c r="H6" s="43"/>
      <c r="I6" s="43"/>
      <c r="J6" s="44"/>
      <c r="K6" s="1"/>
    </row>
    <row r="7" spans="1:11" ht="15.75" x14ac:dyDescent="0.25">
      <c r="A7" s="45" t="s">
        <v>6</v>
      </c>
      <c r="B7" s="46"/>
      <c r="C7" s="46"/>
      <c r="D7" s="46"/>
      <c r="E7" s="46"/>
      <c r="F7" s="46"/>
      <c r="G7" s="46"/>
      <c r="H7" s="46"/>
      <c r="I7" s="46"/>
      <c r="J7" s="47"/>
      <c r="K7" s="1"/>
    </row>
    <row r="8" spans="1:11" ht="15" customHeight="1" x14ac:dyDescent="0.25">
      <c r="A8" s="4" t="s">
        <v>7</v>
      </c>
      <c r="B8" s="61" t="s">
        <v>53</v>
      </c>
      <c r="C8" s="62"/>
      <c r="D8" s="62"/>
      <c r="E8" s="62"/>
      <c r="F8" s="62"/>
      <c r="G8" s="62"/>
      <c r="H8" s="62"/>
      <c r="I8" s="62"/>
      <c r="J8" s="63"/>
      <c r="K8" s="1"/>
    </row>
    <row r="9" spans="1:11" ht="15" customHeight="1" x14ac:dyDescent="0.25">
      <c r="A9" s="26" t="s">
        <v>36</v>
      </c>
      <c r="B9" s="61" t="s">
        <v>54</v>
      </c>
      <c r="C9" s="62"/>
      <c r="D9" s="62"/>
      <c r="E9" s="62"/>
      <c r="F9" s="62"/>
      <c r="G9" s="62"/>
      <c r="H9" s="62"/>
      <c r="I9" s="62"/>
      <c r="J9" s="63"/>
      <c r="K9" s="1"/>
    </row>
    <row r="10" spans="1:11" ht="15" customHeight="1" x14ac:dyDescent="0.25">
      <c r="A10" s="26" t="s">
        <v>37</v>
      </c>
      <c r="B10" s="61" t="s">
        <v>55</v>
      </c>
      <c r="C10" s="62"/>
      <c r="D10" s="62"/>
      <c r="E10" s="62"/>
      <c r="F10" s="62"/>
      <c r="G10" s="62"/>
      <c r="H10" s="62"/>
      <c r="I10" s="62"/>
      <c r="J10" s="63"/>
      <c r="K10" s="1"/>
    </row>
    <row r="11" spans="1:11" ht="31.5" customHeight="1" x14ac:dyDescent="0.25">
      <c r="A11" s="4" t="s">
        <v>8</v>
      </c>
      <c r="B11" s="64" t="s">
        <v>56</v>
      </c>
      <c r="C11" s="64"/>
      <c r="D11" s="64"/>
      <c r="E11" s="64"/>
      <c r="F11" s="64"/>
      <c r="G11" s="64"/>
      <c r="H11" s="64"/>
      <c r="I11" s="64"/>
      <c r="J11" s="65"/>
    </row>
    <row r="12" spans="1:11" ht="23.25" customHeight="1" x14ac:dyDescent="0.25">
      <c r="A12" s="4" t="s">
        <v>9</v>
      </c>
      <c r="B12" s="66" t="s">
        <v>57</v>
      </c>
      <c r="C12" s="66"/>
      <c r="D12" s="66"/>
      <c r="E12" s="66"/>
      <c r="F12" s="66"/>
      <c r="G12" s="66"/>
      <c r="H12" s="66"/>
      <c r="I12" s="66"/>
      <c r="J12" s="67"/>
    </row>
    <row r="13" spans="1:11" ht="15.75" x14ac:dyDescent="0.25">
      <c r="A13" s="42" t="s">
        <v>10</v>
      </c>
      <c r="B13" s="43"/>
      <c r="C13" s="43"/>
      <c r="D13" s="43"/>
      <c r="E13" s="43"/>
      <c r="F13" s="43"/>
      <c r="G13" s="43"/>
      <c r="H13" s="43"/>
      <c r="I13" s="43"/>
      <c r="J13" s="44"/>
    </row>
    <row r="14" spans="1:11" ht="27.75" customHeight="1" x14ac:dyDescent="0.25">
      <c r="A14" s="4" t="s">
        <v>11</v>
      </c>
      <c r="B14" s="27">
        <v>2</v>
      </c>
      <c r="C14" s="38" t="str">
        <f>IFERROR(VLOOKUP(B14,'[1]Validacion datos'!A2:B5,2,FALSE),"")</f>
        <v>DESARROLLO SOCIAL</v>
      </c>
      <c r="D14" s="38"/>
      <c r="E14" s="38"/>
      <c r="F14" s="38"/>
      <c r="G14" s="38"/>
      <c r="H14" s="38"/>
      <c r="I14" s="38"/>
      <c r="J14" s="38"/>
    </row>
    <row r="15" spans="1:11" ht="26.25" customHeight="1" x14ac:dyDescent="0.25">
      <c r="A15" s="4" t="s">
        <v>12</v>
      </c>
      <c r="B15" s="7" t="s">
        <v>67</v>
      </c>
      <c r="C15" s="38" t="s">
        <v>66</v>
      </c>
      <c r="D15" s="38"/>
      <c r="E15" s="38"/>
      <c r="F15" s="38"/>
      <c r="G15" s="38"/>
      <c r="H15" s="38"/>
      <c r="I15" s="38"/>
      <c r="J15" s="38"/>
    </row>
    <row r="16" spans="1:11" ht="23.25" customHeight="1" x14ac:dyDescent="0.25">
      <c r="A16" s="4" t="s">
        <v>13</v>
      </c>
      <c r="B16" s="8" t="s">
        <v>58</v>
      </c>
      <c r="C16" s="68" t="str">
        <f>IFERROR(VLOOKUP(B16,'[1]Validacion datos'!D8:E64,2,FALSE),"")</f>
        <v>Garantizar el derecho de la población al acceso a un modelo de atención integral, con calidad y calidez, que privilegie la promoción de la salud y la prevención de la enfermedad, mediante la consolidación del Sistema Nacional de Salud</v>
      </c>
      <c r="D16" s="68"/>
      <c r="E16" s="68"/>
      <c r="F16" s="68"/>
      <c r="G16" s="68"/>
      <c r="H16" s="68"/>
      <c r="I16" s="68"/>
      <c r="J16" s="68"/>
    </row>
    <row r="17" spans="1:12" ht="15.75" x14ac:dyDescent="0.25">
      <c r="A17" s="42" t="s">
        <v>14</v>
      </c>
      <c r="B17" s="43"/>
      <c r="C17" s="43"/>
      <c r="D17" s="43"/>
      <c r="E17" s="43"/>
      <c r="F17" s="43"/>
      <c r="G17" s="43"/>
      <c r="H17" s="43"/>
      <c r="I17" s="43"/>
      <c r="J17" s="44"/>
    </row>
    <row r="18" spans="1:12" ht="18.75" customHeight="1" x14ac:dyDescent="0.25">
      <c r="A18" s="4" t="s">
        <v>15</v>
      </c>
      <c r="B18" s="66" t="s">
        <v>59</v>
      </c>
      <c r="C18" s="66"/>
      <c r="D18" s="66"/>
      <c r="E18" s="66"/>
      <c r="F18" s="66"/>
      <c r="G18" s="66"/>
      <c r="H18" s="66"/>
      <c r="I18" s="66"/>
      <c r="J18" s="67"/>
    </row>
    <row r="19" spans="1:12" ht="30" customHeight="1" x14ac:dyDescent="0.25">
      <c r="A19" s="9" t="s">
        <v>16</v>
      </c>
      <c r="B19" s="66" t="s">
        <v>60</v>
      </c>
      <c r="C19" s="66"/>
      <c r="D19" s="66"/>
      <c r="E19" s="66"/>
      <c r="F19" s="66"/>
      <c r="G19" s="66"/>
      <c r="H19" s="66"/>
      <c r="I19" s="66"/>
      <c r="J19" s="67"/>
    </row>
    <row r="20" spans="1:12" ht="24.75" customHeight="1" x14ac:dyDescent="0.25">
      <c r="A20" s="9" t="s">
        <v>17</v>
      </c>
      <c r="B20" s="66" t="s">
        <v>61</v>
      </c>
      <c r="C20" s="66"/>
      <c r="D20" s="66"/>
      <c r="E20" s="66"/>
      <c r="F20" s="66"/>
      <c r="G20" s="66"/>
      <c r="H20" s="66"/>
      <c r="I20" s="66"/>
      <c r="J20" s="67"/>
    </row>
    <row r="21" spans="1:12" ht="24" customHeight="1" x14ac:dyDescent="0.25">
      <c r="A21" s="9" t="s">
        <v>38</v>
      </c>
      <c r="B21" s="66" t="s">
        <v>62</v>
      </c>
      <c r="C21" s="66"/>
      <c r="D21" s="66"/>
      <c r="E21" s="66"/>
      <c r="F21" s="66"/>
      <c r="G21" s="66"/>
      <c r="H21" s="66"/>
      <c r="I21" s="66"/>
      <c r="J21" s="67"/>
      <c r="K21" s="1"/>
    </row>
    <row r="22" spans="1:12" ht="15.75" x14ac:dyDescent="0.25">
      <c r="A22" s="42" t="s">
        <v>18</v>
      </c>
      <c r="B22" s="43"/>
      <c r="C22" s="43"/>
      <c r="D22" s="43"/>
      <c r="E22" s="43"/>
      <c r="F22" s="43"/>
      <c r="G22" s="43"/>
      <c r="H22" s="43"/>
      <c r="I22" s="43"/>
      <c r="J22" s="44"/>
    </row>
    <row r="23" spans="1:12" ht="15.75" x14ac:dyDescent="0.25">
      <c r="A23" s="45" t="s">
        <v>19</v>
      </c>
      <c r="B23" s="46"/>
      <c r="C23" s="46"/>
      <c r="D23" s="46"/>
      <c r="E23" s="46"/>
      <c r="F23" s="46"/>
      <c r="G23" s="46"/>
      <c r="H23" s="46"/>
      <c r="I23" s="46"/>
      <c r="J23" s="47"/>
      <c r="K23" s="1"/>
    </row>
    <row r="24" spans="1:12" ht="15" customHeight="1" x14ac:dyDescent="0.25">
      <c r="A24" s="69" t="s">
        <v>20</v>
      </c>
      <c r="B24" s="70"/>
      <c r="C24" s="71" t="s">
        <v>21</v>
      </c>
      <c r="D24" s="73"/>
      <c r="E24" s="73"/>
      <c r="F24" s="73" t="s">
        <v>22</v>
      </c>
      <c r="G24" s="73"/>
      <c r="H24" s="70"/>
      <c r="I24" s="71" t="s">
        <v>23</v>
      </c>
      <c r="J24" s="72"/>
    </row>
    <row r="25" spans="1:12" x14ac:dyDescent="0.25">
      <c r="A25" s="92">
        <v>223368751</v>
      </c>
      <c r="B25" s="93"/>
      <c r="C25" s="77">
        <v>223368751</v>
      </c>
      <c r="D25" s="78"/>
      <c r="E25" s="79"/>
      <c r="F25" s="80">
        <v>39427386.409999996</v>
      </c>
      <c r="G25" s="81"/>
      <c r="H25" s="82"/>
      <c r="I25" s="94">
        <f>F25/C25</f>
        <v>0.17651254364582089</v>
      </c>
      <c r="J25" s="95"/>
    </row>
    <row r="26" spans="1:12" ht="15.75" x14ac:dyDescent="0.25">
      <c r="A26" s="45" t="s">
        <v>24</v>
      </c>
      <c r="B26" s="46"/>
      <c r="C26" s="46"/>
      <c r="D26" s="46"/>
      <c r="E26" s="46"/>
      <c r="F26" s="46"/>
      <c r="G26" s="46"/>
      <c r="H26" s="46"/>
      <c r="I26" s="46"/>
      <c r="J26" s="47"/>
      <c r="K26" s="1"/>
    </row>
    <row r="27" spans="1:12" x14ac:dyDescent="0.25">
      <c r="A27" s="5"/>
      <c r="B27"/>
      <c r="C27" s="74" t="s">
        <v>51</v>
      </c>
      <c r="D27" s="75"/>
      <c r="E27" s="74" t="s">
        <v>49</v>
      </c>
      <c r="F27" s="75"/>
      <c r="G27" s="74" t="s">
        <v>50</v>
      </c>
      <c r="H27" s="74"/>
      <c r="I27" s="74" t="s">
        <v>25</v>
      </c>
      <c r="J27" s="76"/>
    </row>
    <row r="28" spans="1:12" ht="38.25" x14ac:dyDescent="0.25">
      <c r="A28" s="10" t="s">
        <v>26</v>
      </c>
      <c r="B28" s="11" t="s">
        <v>27</v>
      </c>
      <c r="C28" s="11" t="s">
        <v>39</v>
      </c>
      <c r="D28" s="11" t="s">
        <v>40</v>
      </c>
      <c r="E28" s="11" t="s">
        <v>43</v>
      </c>
      <c r="F28" s="11" t="s">
        <v>44</v>
      </c>
      <c r="G28" s="11" t="s">
        <v>45</v>
      </c>
      <c r="H28" s="11" t="s">
        <v>46</v>
      </c>
      <c r="I28" s="11" t="s">
        <v>47</v>
      </c>
      <c r="J28" s="12" t="s">
        <v>48</v>
      </c>
    </row>
    <row r="29" spans="1:12" ht="48" x14ac:dyDescent="0.25">
      <c r="A29" s="13" t="s">
        <v>65</v>
      </c>
      <c r="B29" s="14" t="s">
        <v>64</v>
      </c>
      <c r="C29" s="35">
        <v>224671</v>
      </c>
      <c r="D29" s="33">
        <v>223368751</v>
      </c>
      <c r="E29" s="34">
        <v>42687</v>
      </c>
      <c r="F29" s="36">
        <v>42440062.689999998</v>
      </c>
      <c r="G29" s="37">
        <v>43683</v>
      </c>
      <c r="H29" s="36">
        <v>39427386.409999996</v>
      </c>
      <c r="I29" s="15">
        <f>Tabla1[[#This Row],[Física 
(E)]]/Tabla1[[#This Row],[Física
(C)]]</f>
        <v>1.0233326305432566</v>
      </c>
      <c r="J29" s="16">
        <f>Tabla1[[#This Row],[Financiera 
 (F)]]/Tabla1[[#This Row],[Financiera
(D)]]</f>
        <v>0.92901338760958363</v>
      </c>
    </row>
    <row r="30" spans="1:12" ht="13.5" customHeight="1" x14ac:dyDescent="0.25">
      <c r="A30" s="17"/>
      <c r="B30" s="18"/>
      <c r="C30" s="19"/>
      <c r="D30" s="20"/>
      <c r="E30" s="20"/>
      <c r="F30" s="20"/>
      <c r="G30" s="21"/>
      <c r="H30" s="20"/>
      <c r="I30" s="15" t="e">
        <f>Tabla1[[#This Row],[Física 
(E)]]/Tabla1[[#This Row],[Física
(C)]]</f>
        <v>#DIV/0!</v>
      </c>
      <c r="J30" s="16" t="e">
        <f>Tabla1[[#This Row],[Financiera 
 (F)]]/Tabla1[[#This Row],[Financiera
(D)]]</f>
        <v>#DIV/0!</v>
      </c>
      <c r="L30" s="31"/>
    </row>
    <row r="31" spans="1:12" ht="15.75" x14ac:dyDescent="0.25">
      <c r="A31" s="42" t="s">
        <v>28</v>
      </c>
      <c r="B31" s="43"/>
      <c r="C31" s="43"/>
      <c r="D31" s="43"/>
      <c r="E31" s="43"/>
      <c r="F31" s="43"/>
      <c r="G31" s="43"/>
      <c r="H31" s="43"/>
      <c r="I31" s="43"/>
      <c r="J31" s="44"/>
    </row>
    <row r="32" spans="1:12" ht="15.75" x14ac:dyDescent="0.25">
      <c r="A32" s="45" t="s">
        <v>29</v>
      </c>
      <c r="B32" s="46"/>
      <c r="C32" s="46"/>
      <c r="D32" s="46"/>
      <c r="E32" s="46"/>
      <c r="F32" s="46"/>
      <c r="G32" s="46"/>
      <c r="H32" s="46"/>
      <c r="I32" s="46"/>
      <c r="J32" s="47"/>
      <c r="K32" s="1"/>
    </row>
    <row r="33" spans="1:11" ht="12.75" customHeight="1" x14ac:dyDescent="0.25">
      <c r="A33" s="22" t="s">
        <v>30</v>
      </c>
      <c r="B33" s="66" t="s">
        <v>65</v>
      </c>
      <c r="C33" s="66"/>
      <c r="D33" s="66"/>
      <c r="E33" s="66"/>
      <c r="F33" s="66"/>
      <c r="G33" s="66"/>
      <c r="H33" s="66"/>
      <c r="I33" s="66"/>
      <c r="J33" s="67"/>
    </row>
    <row r="34" spans="1:11" ht="14.25" customHeight="1" x14ac:dyDescent="0.25">
      <c r="A34" s="22" t="s">
        <v>31</v>
      </c>
      <c r="B34" s="66" t="s">
        <v>63</v>
      </c>
      <c r="C34" s="66"/>
      <c r="D34" s="66"/>
      <c r="E34" s="66"/>
      <c r="F34" s="66"/>
      <c r="G34" s="66"/>
      <c r="H34" s="66"/>
      <c r="I34" s="66"/>
      <c r="J34" s="67"/>
    </row>
    <row r="35" spans="1:11" ht="106.5" customHeight="1" x14ac:dyDescent="0.25">
      <c r="A35" s="22" t="s">
        <v>32</v>
      </c>
      <c r="B35" s="66" t="s">
        <v>68</v>
      </c>
      <c r="C35" s="66"/>
      <c r="D35" s="66"/>
      <c r="E35" s="66"/>
      <c r="F35" s="66"/>
      <c r="G35" s="66"/>
      <c r="H35" s="66"/>
      <c r="I35" s="66"/>
      <c r="J35" s="67"/>
    </row>
    <row r="36" spans="1:11" ht="144.75" customHeight="1" x14ac:dyDescent="0.25">
      <c r="A36" s="32" t="s">
        <v>33</v>
      </c>
      <c r="B36" s="90" t="s">
        <v>69</v>
      </c>
      <c r="C36" s="90"/>
      <c r="D36" s="90"/>
      <c r="E36" s="90"/>
      <c r="F36" s="90"/>
      <c r="G36" s="90"/>
      <c r="H36" s="90"/>
      <c r="I36" s="90"/>
      <c r="J36" s="91"/>
    </row>
    <row r="37" spans="1:11" ht="12" customHeight="1" x14ac:dyDescent="0.25">
      <c r="A37" s="42" t="s">
        <v>34</v>
      </c>
      <c r="B37" s="43"/>
      <c r="C37" s="43"/>
      <c r="D37" s="43"/>
      <c r="E37" s="43"/>
      <c r="F37" s="43"/>
      <c r="G37" s="43"/>
      <c r="H37" s="43"/>
      <c r="I37" s="43"/>
      <c r="J37" s="44"/>
    </row>
    <row r="38" spans="1:11" ht="12" customHeight="1" x14ac:dyDescent="0.25">
      <c r="A38" s="83" t="s">
        <v>35</v>
      </c>
      <c r="B38" s="84"/>
      <c r="C38" s="84"/>
      <c r="D38" s="84"/>
      <c r="E38" s="84"/>
      <c r="F38" s="84"/>
      <c r="G38" s="84"/>
      <c r="H38" s="84"/>
      <c r="I38" s="84"/>
      <c r="J38" s="85"/>
      <c r="K38" s="1"/>
    </row>
    <row r="39" spans="1:11" ht="13.5" customHeight="1" x14ac:dyDescent="0.25">
      <c r="A39" s="86" t="s">
        <v>41</v>
      </c>
      <c r="B39" s="87"/>
      <c r="C39" s="87"/>
      <c r="D39" s="87"/>
      <c r="E39" s="87"/>
      <c r="F39" s="87"/>
      <c r="G39" s="87"/>
      <c r="H39" s="87"/>
      <c r="I39" s="87"/>
      <c r="J39" s="88"/>
    </row>
    <row r="40" spans="1:11" ht="27.75" hidden="1" customHeight="1" x14ac:dyDescent="0.25">
      <c r="A40" s="28"/>
      <c r="B40" s="28"/>
      <c r="C40" s="28"/>
      <c r="D40" s="28"/>
      <c r="E40" s="28"/>
      <c r="F40" s="28"/>
      <c r="G40" s="28"/>
      <c r="H40" s="28"/>
      <c r="I40" s="28"/>
      <c r="J40" s="28"/>
    </row>
    <row r="41" spans="1:11" ht="11.25" customHeight="1" x14ac:dyDescent="0.25">
      <c r="A41" s="89" t="s">
        <v>42</v>
      </c>
      <c r="B41" s="89"/>
      <c r="C41" s="89"/>
      <c r="D41" s="89"/>
      <c r="E41" s="89"/>
      <c r="F41" s="89"/>
      <c r="G41" s="89"/>
      <c r="H41" s="89"/>
      <c r="I41" s="89"/>
      <c r="J41" s="89"/>
    </row>
  </sheetData>
  <mergeCells count="48">
    <mergeCell ref="A37:J37"/>
    <mergeCell ref="A38:J38"/>
    <mergeCell ref="A39:J39"/>
    <mergeCell ref="A41:J41"/>
    <mergeCell ref="B9:J9"/>
    <mergeCell ref="B10:J10"/>
    <mergeCell ref="B21:J21"/>
    <mergeCell ref="A31:J31"/>
    <mergeCell ref="A32:J32"/>
    <mergeCell ref="B33:J33"/>
    <mergeCell ref="B34:J34"/>
    <mergeCell ref="B35:J35"/>
    <mergeCell ref="B36:J36"/>
    <mergeCell ref="A25:B25"/>
    <mergeCell ref="I25:J25"/>
    <mergeCell ref="A26:J26"/>
    <mergeCell ref="C27:D27"/>
    <mergeCell ref="G27:H27"/>
    <mergeCell ref="I27:J27"/>
    <mergeCell ref="C25:E25"/>
    <mergeCell ref="F25:H25"/>
    <mergeCell ref="E27:F27"/>
    <mergeCell ref="A22:J22"/>
    <mergeCell ref="A23:J23"/>
    <mergeCell ref="A24:B24"/>
    <mergeCell ref="I24:J24"/>
    <mergeCell ref="C24:E24"/>
    <mergeCell ref="F24:H24"/>
    <mergeCell ref="C16:J16"/>
    <mergeCell ref="A17:J17"/>
    <mergeCell ref="B18:J18"/>
    <mergeCell ref="B19:J19"/>
    <mergeCell ref="B20:J20"/>
    <mergeCell ref="C15:J15"/>
    <mergeCell ref="A5:J5"/>
    <mergeCell ref="A6:J6"/>
    <mergeCell ref="A7:J7"/>
    <mergeCell ref="B1:J1"/>
    <mergeCell ref="B2:C2"/>
    <mergeCell ref="D2:H2"/>
    <mergeCell ref="B3:C3"/>
    <mergeCell ref="D3:H3"/>
    <mergeCell ref="A4:J4"/>
    <mergeCell ref="B8:J8"/>
    <mergeCell ref="B11:J11"/>
    <mergeCell ref="B12:J12"/>
    <mergeCell ref="A13:J13"/>
    <mergeCell ref="C14:J14"/>
  </mergeCells>
  <phoneticPr fontId="23" type="noConversion"/>
  <dataValidations xWindow="585" yWindow="528" count="16">
    <dataValidation allowBlank="1" showInputMessage="1" showErrorMessage="1" prompt="Monto ejecutado en el trimestre" sqref="H28:H30" xr:uid="{00000000-0002-0000-0000-000000000000}"/>
    <dataValidation allowBlank="1" showInputMessage="1" showErrorMessage="1" prompt="Meta alcanzada en el trimestre" sqref="G28:G30" xr:uid="{00000000-0002-0000-0000-000001000000}"/>
    <dataValidation allowBlank="1" showInputMessage="1" showErrorMessage="1" prompt="Monto presupuestado para el producto" sqref="F28:F30 D28 D30:E30" xr:uid="{00000000-0002-0000-0000-000002000000}"/>
    <dataValidation allowBlank="1" showInputMessage="1" showErrorMessage="1" prompt="Meta anual del indicador" sqref="C28:C30 E28" xr:uid="{00000000-0002-0000-0000-000003000000}"/>
    <dataValidation allowBlank="1" showInputMessage="1" showErrorMessage="1" prompt="Nombre del indicador" sqref="B28:B30" xr:uid="{00000000-0002-0000-0000-000004000000}"/>
    <dataValidation allowBlank="1" showInputMessage="1" showErrorMessage="1" prompt="Nombre de cada producto" sqref="A28:A30" xr:uid="{00000000-0002-0000-0000-000005000000}"/>
    <dataValidation allowBlank="1" showInputMessage="1" showErrorMessage="1" prompt="¿En qué consiste el programa?" sqref="B19:J19" xr:uid="{00000000-0002-0000-0000-000006000000}"/>
    <dataValidation allowBlank="1" showInputMessage="1" showErrorMessage="1" prompt="Presupuesto del programa" sqref="A25:C25 F25 D29:E29" xr:uid="{00000000-0002-0000-0000-000007000000}"/>
    <dataValidation allowBlank="1" showInputMessage="1" showErrorMessage="1" prompt="Oportunidades de mejora identificadas" sqref="A39:J40" xr:uid="{00000000-0002-0000-0000-000008000000}"/>
    <dataValidation allowBlank="1" showInputMessage="1" showErrorMessage="1" prompt="De existir desvío, explicar razones." sqref="B36:J36" xr:uid="{00000000-0002-0000-0000-000009000000}"/>
    <dataValidation allowBlank="1" showInputMessage="1" showErrorMessage="1" prompt="1. Describir lo plasmado en el presupuesto_x000a_2. Describir lo alcanzado en términos financieros y de producción " sqref="B35:J35" xr:uid="{00000000-0002-0000-0000-00000A000000}"/>
    <dataValidation allowBlank="1" showInputMessage="1" showErrorMessage="1" prompt="¿En qué consiste el producto? su objetivo" sqref="B34:J34" xr:uid="{00000000-0002-0000-0000-00000B000000}"/>
    <dataValidation allowBlank="1" showInputMessage="1" showErrorMessage="1" prompt="Nombre del producto" sqref="B33" xr:uid="{00000000-0002-0000-0000-00000C000000}"/>
    <dataValidation allowBlank="1" showInputMessage="1" showErrorMessage="1" prompt="¿A quién va dirigido el programa?, ¿qué característica tiene esta población que requiere ser beneficiada?" sqref="B20:J20" xr:uid="{00000000-0002-0000-0000-00000D000000}"/>
    <dataValidation allowBlank="1" showInputMessage="1" prompt="Nombre del capítulo" sqref="B8:J10" xr:uid="{00000000-0002-0000-0000-00000E000000}"/>
    <dataValidation allowBlank="1" sqref="A8" xr:uid="{00000000-0002-0000-0000-00000F000000}"/>
  </dataValidations>
  <pageMargins left="0.70866141732283472" right="0.70866141732283472" top="0.74803149606299213" bottom="0.74803149606299213" header="0.31496062992125984" footer="0.31496062992125984"/>
  <pageSetup scale="64" fitToHeight="2"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Espaillat A.</dc:creator>
  <cp:lastModifiedBy>Katiana Indhira Perez Gomez</cp:lastModifiedBy>
  <cp:lastPrinted>2025-04-08T16:45:04Z</cp:lastPrinted>
  <dcterms:created xsi:type="dcterms:W3CDTF">2021-03-22T15:50:10Z</dcterms:created>
  <dcterms:modified xsi:type="dcterms:W3CDTF">2025-04-08T20:02:52Z</dcterms:modified>
</cp:coreProperties>
</file>