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05"/>
  <workbookPr defaultThemeVersion="166925"/>
  <mc:AlternateContent xmlns:mc="http://schemas.openxmlformats.org/markup-compatibility/2006">
    <mc:Choice Requires="x15">
      <x15ac:absPath xmlns:x15ac="http://schemas.microsoft.com/office/spreadsheetml/2010/11/ac" url="E:\Nextcloud\Plantillas de Trabajo y Documentos en General\Informes de Monitoreo Interno SRSM\Meta Fisica Financiera del SIGEF 2023\Reporte de Producción Trimestral\"/>
    </mc:Choice>
  </mc:AlternateContent>
  <xr:revisionPtr revIDLastSave="0" documentId="13_ncr:1_{C5CB401F-B158-4B29-93BD-9233D62E082A}" xr6:coauthVersionLast="47" xr6:coauthVersionMax="47" xr10:uidLastSave="{00000000-0000-0000-0000-000000000000}"/>
  <bookViews>
    <workbookView minimized="1" xWindow="645" yWindow="180" windowWidth="15375" windowHeight="7875"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I29" i="1"/>
  <c r="I30" i="1"/>
  <c r="J29" i="1"/>
  <c r="J30" i="1"/>
  <c r="C16" i="1" l="1"/>
  <c r="C14" i="1"/>
</calcChain>
</file>

<file path=xl/sharedStrings.xml><?xml version="1.0" encoding="utf-8"?>
<sst xmlns="http://schemas.openxmlformats.org/spreadsheetml/2006/main" count="71" uniqueCount="70">
  <si>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</si>
  <si>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</si>
  <si>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</si>
  <si>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</si>
  <si>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</si>
  <si>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</si>
  <si>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</si>
  <si>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</si>
  <si>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</si>
  <si>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</si>
  <si>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</si>
  <si>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</si>
  <si>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</si>
  <si>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</si>
  <si>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</si>
  <si>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</si>
  <si>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</si>
  <si>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</si>
  <si>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</si>
  <si>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</si>
  <si>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</si>
  <si>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</si>
  <si>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</si>
  <si>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</si>
  <si>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</si>
  <si>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</si>
  <si>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</si>
  <si>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</si>
  <si>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</si>
  <si>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</si>
  <si>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</si>
  <si>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</si>
  <si>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</si>
  <si>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</si>
  <si>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</si>
  <si>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</si>
  <si>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</si>
  <si>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</si>
  <si>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</si>
  <si>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</si>
  <si>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</si>
  <si>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</si>
  <si>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</si>
  <si>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</si>
  <si>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</si>
  <si>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</si>
  <si>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</si>
  <si>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</si>
  <si>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</si>
  <si>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</si>
  <si>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</si>
  <si>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</si>
  <si>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</si>
  <si>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</si>
  <si>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</si>
  <si>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</si>
  <si>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</si>
  <si>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</si>
  <si>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</si>
  <si>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</si>
  <si>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</si>
  <si>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</si>
  <si>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</si>
  <si>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</si>
  <si>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</si>
  <si>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</si>
  <si>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SALUD Y SEGURIDAD SOCIAL INTEGRAL</t>
  </si>
  <si>
    <t>2.2</t>
  </si>
  <si>
    <t xml:space="preserve">A fin, de contribuir con el fortalecimiento de la red pública de salud, y, por consiguiente, dar una respuesta favorable a la demanda asistencial fue que la gerencia del CEMADOJA procedió con la reapertura del Laboratorio Clínico con capacidad para realizar y ofertar más 102 pruebas bioanalistas. Añadiendo a ello, la puesta en funcionamiento del Servicio de Ecocardiograma y del Servicio de Sonografía especializada (Doppler carotideo, Doppler arterial y venoso y perfil biofísico) los sábados, siendo estos realizados en su mayoría de lunes a viernes. </t>
  </si>
  <si>
    <t>Concerniente, a la meta Física del CEMADOJA para el año 2025, tenemos que fue de 224,671 teniendo planeado durante el 1er trimestre la realización de 42,687 estudios, de los cuales se efectuaron 43,683 obteniendo un 102.33%, este Desvío fue emanado por la implementación del Servicio de Ecocardiograma y del Laboratorio Clínico, al mismo tiempo, se originó por el aumento de las Sonografías, Tomografías, Resonancia Magnética, Panel de Química, Panel de Pruebas Especiales y Panel de Hematología, proporcionando con ello una alta afluencia de usuarios que acuden al Centro, entre los que se pueden citar 84 extranjeros. Siendo prestado el servicio de Laboratorio Clínico y de Imágenes a un total de:  30,493 personas del sexo femenino y 13,598 del sexo masculino. En lo relativo, al Desvío Financiero este fue producido por el Incentivo por Rendimiento Individual cuyo valor es de RD$3,012,676.28, debido a que no ha sido pagado por la falta de aprobación de los órganos rectores, de ahí que, dicha remuneración será efectiva en los meses subsiguientes.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</si>
</sst>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
      <sz val="11"/>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9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0" fillId="0" borderId="0" xfId="0" applyNumberFormat="1"/>
    <xf numFmtId="0" fontId="25" fillId="0" borderId="17" xfId="0" applyFont="1" applyBorder="1" applyAlignment="1" applyProtection="1">
      <alignment vertical="center" wrapText="1"/>
      <protection locked="0"/>
    </xf>
    <xf numFmtId="39" fontId="17" fillId="0" borderId="27" xfId="1" applyNumberFormat="1" applyFont="1" applyFill="1" applyBorder="1" applyAlignment="1" applyProtection="1">
      <alignment horizontal="center" vertical="center" wrapText="1" readingOrder="1"/>
      <protection locked="0"/>
    </xf>
    <xf numFmtId="39" fontId="17" fillId="0" borderId="28" xfId="1" applyNumberFormat="1" applyFont="1" applyFill="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39" fontId="26" fillId="0" borderId="25" xfId="1" applyNumberFormat="1" applyFont="1" applyFill="1" applyBorder="1" applyAlignment="1" applyProtection="1">
      <alignment horizontal="center" vertical="center" wrapText="1" readingOrder="1"/>
      <protection locked="0"/>
    </xf>
    <xf numFmtId="39" fontId="26" fillId="0" borderId="38" xfId="1" applyNumberFormat="1" applyFont="1" applyFill="1" applyBorder="1" applyAlignment="1" applyProtection="1">
      <alignment horizontal="center" vertical="center" wrapText="1" readingOrder="1"/>
      <protection locked="0"/>
    </xf>
    <xf numFmtId="39" fontId="26"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4">
    <cellStyle name="Millares" xfId="1" builtinId="3"/>
    <cellStyle name="Normal" xfId="0" builtinId="0"/>
    <cellStyle name="Normal 2 2 3" xfId="3" xr:uid="{00000000-0005-0000-0000-00000200000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editAs="oneCell">
    <xdr:from>
      <xdr:col>8</xdr:col>
      <xdr:colOff>47625</xdr:colOff>
      <xdr:row>35</xdr:row>
      <xdr:rowOff>1628775</xdr:rowOff>
    </xdr:from>
    <xdr:to>
      <xdr:col>8</xdr:col>
      <xdr:colOff>733425</xdr:colOff>
      <xdr:row>38</xdr:row>
      <xdr:rowOff>99939</xdr:rowOff>
    </xdr:to>
    <xdr:pic>
      <xdr:nvPicPr>
        <xdr:cNvPr id="2" name="Imagen 1">
          <a:extLst>
            <a:ext uri="{FF2B5EF4-FFF2-40B4-BE49-F238E27FC236}">
              <a16:creationId xmlns:a16="http://schemas.microsoft.com/office/drawing/2014/main" id="{BE51C2A3-D499-D033-437E-E693E0A7954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0441" t="35242" r="40015" b="47112"/>
        <a:stretch/>
      </xdr:blipFill>
      <xdr:spPr bwMode="auto">
        <a:xfrm>
          <a:off x="7620000" y="11287125"/>
          <a:ext cx="685800" cy="614289"/>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35" zoomScaleNormal="100" workbookViewId="0">
      <selection activeCell="A37" sqref="A37:J37"/>
    </sheetView>
  </sheetViews>
  <sheetFormatPr baseColWidth="10" defaultRowHeight="15" x14ac:dyDescent="0.25"/>
  <cols>
    <col min="1" max="1" width="24.5703125" style="6" customWidth="1"/>
    <col min="2" max="10" width="12.7109375" style="6" customWidth="1"/>
    <col min="11" max="11" width="11.42578125" style="6"/>
  </cols>
  <sheetData>
    <row r="1" spans="1:11" ht="21.75" thickBot="1" x14ac:dyDescent="0.3">
      <c r="A1" s="23"/>
      <c r="B1" s="48" t="s">
        <v>52</v>
      </c>
      <c r="C1" s="49"/>
      <c r="D1" s="49"/>
      <c r="E1" s="49"/>
      <c r="F1" s="49"/>
      <c r="G1" s="49"/>
      <c r="H1" s="49"/>
      <c r="I1" s="49"/>
      <c r="J1" s="50"/>
      <c r="K1" s="1"/>
    </row>
    <row r="2" spans="1:11" ht="21.75" thickBot="1" x14ac:dyDescent="0.3">
      <c r="A2" s="24"/>
      <c r="B2" s="51" t="s">
        <v>0</v>
      </c>
      <c r="C2" s="52"/>
      <c r="D2" s="51" t="s">
        <v>1</v>
      </c>
      <c r="E2" s="52"/>
      <c r="F2" s="52"/>
      <c r="G2" s="52"/>
      <c r="H2" s="53"/>
      <c r="I2" s="2" t="s">
        <v>2</v>
      </c>
      <c r="J2" s="3" t="s">
        <v>3</v>
      </c>
      <c r="K2" s="1"/>
    </row>
    <row r="3" spans="1:11" ht="21.75" thickBot="1" x14ac:dyDescent="0.3">
      <c r="A3" s="25"/>
      <c r="B3" s="54" t="s">
        <v>4</v>
      </c>
      <c r="C3" s="55"/>
      <c r="D3" s="54"/>
      <c r="E3" s="55"/>
      <c r="F3" s="55"/>
      <c r="G3" s="55"/>
      <c r="H3" s="56"/>
      <c r="I3" s="29">
        <v>45747</v>
      </c>
      <c r="J3" s="30"/>
      <c r="K3" s="1"/>
    </row>
    <row r="4" spans="1:11" ht="0.75" customHeight="1" x14ac:dyDescent="0.25">
      <c r="A4" s="57"/>
      <c r="B4" s="58"/>
      <c r="C4" s="58"/>
      <c r="D4" s="59"/>
      <c r="E4" s="59"/>
      <c r="F4" s="59"/>
      <c r="G4" s="59"/>
      <c r="H4" s="59"/>
      <c r="I4" s="58"/>
      <c r="J4" s="60"/>
      <c r="K4" s="1"/>
    </row>
    <row r="5" spans="1:11" ht="3" hidden="1" customHeight="1" x14ac:dyDescent="0.25">
      <c r="A5" s="39"/>
      <c r="B5" s="40"/>
      <c r="C5" s="40"/>
      <c r="D5" s="40"/>
      <c r="E5" s="40"/>
      <c r="F5" s="40"/>
      <c r="G5" s="40"/>
      <c r="H5" s="40"/>
      <c r="I5" s="40"/>
      <c r="J5" s="41"/>
      <c r="K5" s="1"/>
    </row>
    <row r="6" spans="1:11" ht="15.75" x14ac:dyDescent="0.25">
      <c r="A6" s="42" t="s">
        <v>5</v>
      </c>
      <c r="B6" s="43"/>
      <c r="C6" s="43"/>
      <c r="D6" s="43"/>
      <c r="E6" s="43"/>
      <c r="F6" s="43"/>
      <c r="G6" s="43"/>
      <c r="H6" s="43"/>
      <c r="I6" s="43"/>
      <c r="J6" s="44"/>
      <c r="K6" s="1"/>
    </row>
    <row r="7" spans="1:11" ht="15.75" x14ac:dyDescent="0.25">
      <c r="A7" s="45" t="s">
        <v>6</v>
      </c>
      <c r="B7" s="46"/>
      <c r="C7" s="46"/>
      <c r="D7" s="46"/>
      <c r="E7" s="46"/>
      <c r="F7" s="46"/>
      <c r="G7" s="46"/>
      <c r="H7" s="46"/>
      <c r="I7" s="46"/>
      <c r="J7" s="47"/>
      <c r="K7" s="1"/>
    </row>
    <row r="8" spans="1:11" ht="15" customHeight="1" x14ac:dyDescent="0.25">
      <c r="A8" s="4" t="s">
        <v>7</v>
      </c>
      <c r="B8" s="61" t="s">
        <v>53</v>
      </c>
      <c r="C8" s="62"/>
      <c r="D8" s="62"/>
      <c r="E8" s="62"/>
      <c r="F8" s="62"/>
      <c r="G8" s="62"/>
      <c r="H8" s="62"/>
      <c r="I8" s="62"/>
      <c r="J8" s="63"/>
      <c r="K8" s="1"/>
    </row>
    <row r="9" spans="1:11" ht="15" customHeight="1" x14ac:dyDescent="0.25">
      <c r="A9" s="26" t="s">
        <v>36</v>
      </c>
      <c r="B9" s="61" t="s">
        <v>54</v>
      </c>
      <c r="C9" s="62"/>
      <c r="D9" s="62"/>
      <c r="E9" s="62"/>
      <c r="F9" s="62"/>
      <c r="G9" s="62"/>
      <c r="H9" s="62"/>
      <c r="I9" s="62"/>
      <c r="J9" s="63"/>
      <c r="K9" s="1"/>
    </row>
    <row r="10" spans="1:11" ht="15" customHeight="1" x14ac:dyDescent="0.25">
      <c r="A10" s="26" t="s">
        <v>37</v>
      </c>
      <c r="B10" s="61" t="s">
        <v>55</v>
      </c>
      <c r="C10" s="62"/>
      <c r="D10" s="62"/>
      <c r="E10" s="62"/>
      <c r="F10" s="62"/>
      <c r="G10" s="62"/>
      <c r="H10" s="62"/>
      <c r="I10" s="62"/>
      <c r="J10" s="63"/>
      <c r="K10" s="1"/>
    </row>
    <row r="11" spans="1:11" ht="31.5" customHeight="1" x14ac:dyDescent="0.25">
      <c r="A11" s="4" t="s">
        <v>8</v>
      </c>
      <c r="B11" s="64" t="s">
        <v>56</v>
      </c>
      <c r="C11" s="64"/>
      <c r="D11" s="64"/>
      <c r="E11" s="64"/>
      <c r="F11" s="64"/>
      <c r="G11" s="64"/>
      <c r="H11" s="64"/>
      <c r="I11" s="64"/>
      <c r="J11" s="65"/>
    </row>
    <row r="12" spans="1:11" ht="23.25" customHeight="1" x14ac:dyDescent="0.25">
      <c r="A12" s="4" t="s">
        <v>9</v>
      </c>
      <c r="B12" s="66" t="s">
        <v>57</v>
      </c>
      <c r="C12" s="66"/>
      <c r="D12" s="66"/>
      <c r="E12" s="66"/>
      <c r="F12" s="66"/>
      <c r="G12" s="66"/>
      <c r="H12" s="66"/>
      <c r="I12" s="66"/>
      <c r="J12" s="67"/>
    </row>
    <row r="13" spans="1:11" ht="15.75" x14ac:dyDescent="0.25">
      <c r="A13" s="42" t="s">
        <v>10</v>
      </c>
      <c r="B13" s="43"/>
      <c r="C13" s="43"/>
      <c r="D13" s="43"/>
      <c r="E13" s="43"/>
      <c r="F13" s="43"/>
      <c r="G13" s="43"/>
      <c r="H13" s="43"/>
      <c r="I13" s="43"/>
      <c r="J13" s="44"/>
    </row>
    <row r="14" spans="1:11" ht="27.75" customHeight="1" x14ac:dyDescent="0.25">
      <c r="A14" s="4" t="s">
        <v>11</v>
      </c>
      <c r="B14" s="27">
        <v>2</v>
      </c>
      <c r="C14" s="38" t="str">
        <f>IFERROR(VLOOKUP(B14,'[1]Validacion datos'!A2:B5,2,FALSE),"")</f>
        <v>DESARROLLO SOCIAL</v>
      </c>
      <c r="D14" s="38"/>
      <c r="E14" s="38"/>
      <c r="F14" s="38"/>
      <c r="G14" s="38"/>
      <c r="H14" s="38"/>
      <c r="I14" s="38"/>
      <c r="J14" s="38"/>
    </row>
    <row r="15" spans="1:11" ht="26.25" customHeight="1" x14ac:dyDescent="0.25">
      <c r="A15" s="4" t="s">
        <v>12</v>
      </c>
      <c r="B15" s="7" t="s">
        <v>67</v>
      </c>
      <c r="C15" s="38" t="s">
        <v>66</v>
      </c>
      <c r="D15" s="38"/>
      <c r="E15" s="38"/>
      <c r="F15" s="38"/>
      <c r="G15" s="38"/>
      <c r="H15" s="38"/>
      <c r="I15" s="38"/>
      <c r="J15" s="38"/>
    </row>
    <row r="16" spans="1:11" ht="23.25" customHeight="1" x14ac:dyDescent="0.25">
      <c r="A16" s="4" t="s">
        <v>13</v>
      </c>
      <c r="B16" s="8" t="s">
        <v>58</v>
      </c>
      <c r="C16" s="68"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68"/>
      <c r="E16" s="68"/>
      <c r="F16" s="68"/>
      <c r="G16" s="68"/>
      <c r="H16" s="68"/>
      <c r="I16" s="68"/>
      <c r="J16" s="68"/>
    </row>
    <row r="17" spans="1:12" ht="15.75" x14ac:dyDescent="0.25">
      <c r="A17" s="42" t="s">
        <v>14</v>
      </c>
      <c r="B17" s="43"/>
      <c r="C17" s="43"/>
      <c r="D17" s="43"/>
      <c r="E17" s="43"/>
      <c r="F17" s="43"/>
      <c r="G17" s="43"/>
      <c r="H17" s="43"/>
      <c r="I17" s="43"/>
      <c r="J17" s="44"/>
    </row>
    <row r="18" spans="1:12" ht="18.75" customHeight="1" x14ac:dyDescent="0.25">
      <c r="A18" s="4" t="s">
        <v>15</v>
      </c>
      <c r="B18" s="66" t="s">
        <v>59</v>
      </c>
      <c r="C18" s="66"/>
      <c r="D18" s="66"/>
      <c r="E18" s="66"/>
      <c r="F18" s="66"/>
      <c r="G18" s="66"/>
      <c r="H18" s="66"/>
      <c r="I18" s="66"/>
      <c r="J18" s="67"/>
    </row>
    <row r="19" spans="1:12" ht="30" customHeight="1" x14ac:dyDescent="0.25">
      <c r="A19" s="9" t="s">
        <v>16</v>
      </c>
      <c r="B19" s="66" t="s">
        <v>60</v>
      </c>
      <c r="C19" s="66"/>
      <c r="D19" s="66"/>
      <c r="E19" s="66"/>
      <c r="F19" s="66"/>
      <c r="G19" s="66"/>
      <c r="H19" s="66"/>
      <c r="I19" s="66"/>
      <c r="J19" s="67"/>
    </row>
    <row r="20" spans="1:12" ht="24.75" customHeight="1" x14ac:dyDescent="0.25">
      <c r="A20" s="9" t="s">
        <v>17</v>
      </c>
      <c r="B20" s="66" t="s">
        <v>61</v>
      </c>
      <c r="C20" s="66"/>
      <c r="D20" s="66"/>
      <c r="E20" s="66"/>
      <c r="F20" s="66"/>
      <c r="G20" s="66"/>
      <c r="H20" s="66"/>
      <c r="I20" s="66"/>
      <c r="J20" s="67"/>
    </row>
    <row r="21" spans="1:12" ht="24" customHeight="1" x14ac:dyDescent="0.25">
      <c r="A21" s="9" t="s">
        <v>38</v>
      </c>
      <c r="B21" s="66" t="s">
        <v>62</v>
      </c>
      <c r="C21" s="66"/>
      <c r="D21" s="66"/>
      <c r="E21" s="66"/>
      <c r="F21" s="66"/>
      <c r="G21" s="66"/>
      <c r="H21" s="66"/>
      <c r="I21" s="66"/>
      <c r="J21" s="67"/>
      <c r="K21" s="1"/>
    </row>
    <row r="22" spans="1:12" ht="15.75" x14ac:dyDescent="0.25">
      <c r="A22" s="42" t="s">
        <v>18</v>
      </c>
      <c r="B22" s="43"/>
      <c r="C22" s="43"/>
      <c r="D22" s="43"/>
      <c r="E22" s="43"/>
      <c r="F22" s="43"/>
      <c r="G22" s="43"/>
      <c r="H22" s="43"/>
      <c r="I22" s="43"/>
      <c r="J22" s="44"/>
    </row>
    <row r="23" spans="1:12" ht="15.75" x14ac:dyDescent="0.25">
      <c r="A23" s="45" t="s">
        <v>19</v>
      </c>
      <c r="B23" s="46"/>
      <c r="C23" s="46"/>
      <c r="D23" s="46"/>
      <c r="E23" s="46"/>
      <c r="F23" s="46"/>
      <c r="G23" s="46"/>
      <c r="H23" s="46"/>
      <c r="I23" s="46"/>
      <c r="J23" s="47"/>
      <c r="K23" s="1"/>
    </row>
    <row r="24" spans="1:12" ht="15" customHeight="1" x14ac:dyDescent="0.25">
      <c r="A24" s="69" t="s">
        <v>20</v>
      </c>
      <c r="B24" s="70"/>
      <c r="C24" s="71" t="s">
        <v>21</v>
      </c>
      <c r="D24" s="73"/>
      <c r="E24" s="73"/>
      <c r="F24" s="73" t="s">
        <v>22</v>
      </c>
      <c r="G24" s="73"/>
      <c r="H24" s="70"/>
      <c r="I24" s="71" t="s">
        <v>23</v>
      </c>
      <c r="J24" s="72"/>
    </row>
    <row r="25" spans="1:12" x14ac:dyDescent="0.25">
      <c r="A25" s="92">
        <v>223368751</v>
      </c>
      <c r="B25" s="93"/>
      <c r="C25" s="77">
        <v>223368751</v>
      </c>
      <c r="D25" s="78"/>
      <c r="E25" s="79"/>
      <c r="F25" s="80">
        <v>39427386.409999996</v>
      </c>
      <c r="G25" s="81"/>
      <c r="H25" s="82"/>
      <c r="I25" s="94">
        <f>F25/C25</f>
        <v>0.17651254364582089</v>
      </c>
      <c r="J25" s="95"/>
    </row>
    <row r="26" spans="1:12" ht="15.75" x14ac:dyDescent="0.25">
      <c r="A26" s="45" t="s">
        <v>24</v>
      </c>
      <c r="B26" s="46"/>
      <c r="C26" s="46"/>
      <c r="D26" s="46"/>
      <c r="E26" s="46"/>
      <c r="F26" s="46"/>
      <c r="G26" s="46"/>
      <c r="H26" s="46"/>
      <c r="I26" s="46"/>
      <c r="J26" s="47"/>
      <c r="K26" s="1"/>
    </row>
    <row r="27" spans="1:12" x14ac:dyDescent="0.25">
      <c r="A27" s="5"/>
      <c r="B27"/>
      <c r="C27" s="74" t="s">
        <v>51</v>
      </c>
      <c r="D27" s="75"/>
      <c r="E27" s="74" t="s">
        <v>49</v>
      </c>
      <c r="F27" s="75"/>
      <c r="G27" s="74" t="s">
        <v>50</v>
      </c>
      <c r="H27" s="74"/>
      <c r="I27" s="74" t="s">
        <v>25</v>
      </c>
      <c r="J27" s="76"/>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65</v>
      </c>
      <c r="B29" s="14" t="s">
        <v>64</v>
      </c>
      <c r="C29" s="35">
        <v>224671</v>
      </c>
      <c r="D29" s="33">
        <v>223368751</v>
      </c>
      <c r="E29" s="34">
        <v>42687</v>
      </c>
      <c r="F29" s="36">
        <v>42440062.689999998</v>
      </c>
      <c r="G29" s="37">
        <v>43683</v>
      </c>
      <c r="H29" s="36">
        <v>39427386.409999996</v>
      </c>
      <c r="I29" s="15">
        <f>Tabla1[[#This Row],[Física 
(E)]]/Tabla1[[#This Row],[Física
(C)]]</f>
        <v>1.0233326305432566</v>
      </c>
      <c r="J29" s="16">
        <f>Tabla1[[#This Row],[Financiera 
 (F)]]/Tabla1[[#This Row],[Financiera
(D)]]</f>
        <v>0.92901338760958363</v>
      </c>
    </row>
    <row r="30" spans="1:12" ht="13.5" customHeight="1" x14ac:dyDescent="0.25">
      <c r="A30" s="17"/>
      <c r="B30" s="18"/>
      <c r="C30" s="19"/>
      <c r="D30" s="20"/>
      <c r="E30" s="20"/>
      <c r="F30" s="20"/>
      <c r="G30" s="21"/>
      <c r="H30" s="20"/>
      <c r="I30" s="15" t="e">
        <f>Tabla1[[#This Row],[Física 
(E)]]/Tabla1[[#This Row],[Física
(C)]]</f>
        <v>#DIV/0!</v>
      </c>
      <c r="J30" s="16" t="e">
        <f>Tabla1[[#This Row],[Financiera 
 (F)]]/Tabla1[[#This Row],[Financiera
(D)]]</f>
        <v>#DIV/0!</v>
      </c>
      <c r="L30" s="31"/>
    </row>
    <row r="31" spans="1:12" ht="15.75" x14ac:dyDescent="0.25">
      <c r="A31" s="42" t="s">
        <v>28</v>
      </c>
      <c r="B31" s="43"/>
      <c r="C31" s="43"/>
      <c r="D31" s="43"/>
      <c r="E31" s="43"/>
      <c r="F31" s="43"/>
      <c r="G31" s="43"/>
      <c r="H31" s="43"/>
      <c r="I31" s="43"/>
      <c r="J31" s="44"/>
    </row>
    <row r="32" spans="1:12" ht="15.75" x14ac:dyDescent="0.25">
      <c r="A32" s="45" t="s">
        <v>29</v>
      </c>
      <c r="B32" s="46"/>
      <c r="C32" s="46"/>
      <c r="D32" s="46"/>
      <c r="E32" s="46"/>
      <c r="F32" s="46"/>
      <c r="G32" s="46"/>
      <c r="H32" s="46"/>
      <c r="I32" s="46"/>
      <c r="J32" s="47"/>
      <c r="K32" s="1"/>
    </row>
    <row r="33" spans="1:11" ht="12.75" customHeight="1" x14ac:dyDescent="0.25">
      <c r="A33" s="22" t="s">
        <v>30</v>
      </c>
      <c r="B33" s="66" t="s">
        <v>65</v>
      </c>
      <c r="C33" s="66"/>
      <c r="D33" s="66"/>
      <c r="E33" s="66"/>
      <c r="F33" s="66"/>
      <c r="G33" s="66"/>
      <c r="H33" s="66"/>
      <c r="I33" s="66"/>
      <c r="J33" s="67"/>
    </row>
    <row r="34" spans="1:11" ht="14.25" customHeight="1" x14ac:dyDescent="0.25">
      <c r="A34" s="22" t="s">
        <v>31</v>
      </c>
      <c r="B34" s="66" t="s">
        <v>63</v>
      </c>
      <c r="C34" s="66"/>
      <c r="D34" s="66"/>
      <c r="E34" s="66"/>
      <c r="F34" s="66"/>
      <c r="G34" s="66"/>
      <c r="H34" s="66"/>
      <c r="I34" s="66"/>
      <c r="J34" s="67"/>
    </row>
    <row r="35" spans="1:11" ht="106.5" customHeight="1" x14ac:dyDescent="0.25">
      <c r="A35" s="22" t="s">
        <v>32</v>
      </c>
      <c r="B35" s="66" t="s">
        <v>68</v>
      </c>
      <c r="C35" s="66"/>
      <c r="D35" s="66"/>
      <c r="E35" s="66"/>
      <c r="F35" s="66"/>
      <c r="G35" s="66"/>
      <c r="H35" s="66"/>
      <c r="I35" s="66"/>
      <c r="J35" s="67"/>
    </row>
    <row r="36" spans="1:11" ht="144.75" customHeight="1" x14ac:dyDescent="0.25">
      <c r="A36" s="32" t="s">
        <v>33</v>
      </c>
      <c r="B36" s="90" t="s">
        <v>69</v>
      </c>
      <c r="C36" s="90"/>
      <c r="D36" s="90"/>
      <c r="E36" s="90"/>
      <c r="F36" s="90"/>
      <c r="G36" s="90"/>
      <c r="H36" s="90"/>
      <c r="I36" s="90"/>
      <c r="J36" s="91"/>
    </row>
    <row r="37" spans="1:11" ht="12" customHeight="1" x14ac:dyDescent="0.25">
      <c r="A37" s="42" t="s">
        <v>34</v>
      </c>
      <c r="B37" s="43"/>
      <c r="C37" s="43"/>
      <c r="D37" s="43"/>
      <c r="E37" s="43"/>
      <c r="F37" s="43"/>
      <c r="G37" s="43"/>
      <c r="H37" s="43"/>
      <c r="I37" s="43"/>
      <c r="J37" s="44"/>
    </row>
    <row r="38" spans="1:11" ht="12" customHeight="1" x14ac:dyDescent="0.25">
      <c r="A38" s="83" t="s">
        <v>35</v>
      </c>
      <c r="B38" s="84"/>
      <c r="C38" s="84"/>
      <c r="D38" s="84"/>
      <c r="E38" s="84"/>
      <c r="F38" s="84"/>
      <c r="G38" s="84"/>
      <c r="H38" s="84"/>
      <c r="I38" s="84"/>
      <c r="J38" s="85"/>
      <c r="K38" s="1"/>
    </row>
    <row r="39" spans="1:11" ht="13.5" customHeight="1" x14ac:dyDescent="0.25">
      <c r="A39" s="86" t="s">
        <v>41</v>
      </c>
      <c r="B39" s="87"/>
      <c r="C39" s="87"/>
      <c r="D39" s="87"/>
      <c r="E39" s="87"/>
      <c r="F39" s="87"/>
      <c r="G39" s="87"/>
      <c r="H39" s="87"/>
      <c r="I39" s="87"/>
      <c r="J39" s="88"/>
    </row>
    <row r="40" spans="1:11" ht="27.75" hidden="1" customHeight="1" x14ac:dyDescent="0.25">
      <c r="A40" s="28"/>
      <c r="B40" s="28"/>
      <c r="C40" s="28"/>
      <c r="D40" s="28"/>
      <c r="E40" s="28"/>
      <c r="F40" s="28"/>
      <c r="G40" s="28"/>
      <c r="H40" s="28"/>
      <c r="I40" s="28"/>
      <c r="J40" s="28"/>
    </row>
    <row r="41" spans="1:11" ht="11.25" customHeight="1" x14ac:dyDescent="0.25">
      <c r="A41" s="89" t="s">
        <v>42</v>
      </c>
      <c r="B41" s="89"/>
      <c r="C41" s="89"/>
      <c r="D41" s="89"/>
      <c r="E41" s="89"/>
      <c r="F41" s="89"/>
      <c r="G41" s="89"/>
      <c r="H41" s="89"/>
      <c r="I41" s="89"/>
      <c r="J41" s="89"/>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xWindow="585" yWindow="528"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F30 D28 D30:E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D29:E29"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0866141732283472" right="0.70866141732283472" top="0.74803149606299213" bottom="0.74803149606299213" header="0.31496062992125984" footer="0.31496062992125984"/>
  <pageSetup scale="64" fitToHeight="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Katiana Indhira Perez Gomez</cp:lastModifiedBy>
  <cp:lastPrinted>2025-04-08T16:45:04Z</cp:lastPrinted>
  <dcterms:created xsi:type="dcterms:W3CDTF">2021-03-22T15:50:10Z</dcterms:created>
  <dcterms:modified xsi:type="dcterms:W3CDTF">2025-04-08T20:02:52Z</dcterms:modified>
</cp:coreProperties>
</file>