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Mayo 2025\"/>
    </mc:Choice>
  </mc:AlternateContent>
  <xr:revisionPtr revIDLastSave="0" documentId="8_{34DAE265-6CC5-41A9-91D6-323245821C3A}" xr6:coauthVersionLast="47" xr6:coauthVersionMax="47" xr10:uidLastSave="{00000000-0000-0000-0000-000000000000}"/>
  <bookViews>
    <workbookView xWindow="3855" yWindow="3855" windowWidth="12285" windowHeight="11295" xr2:uid="{0D5B8D78-136E-4AF9-887D-1FD0D8D810DE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/>
  <c r="R64" i="1" s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F54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O54" i="1" s="1"/>
  <c r="N57" i="1"/>
  <c r="M57" i="1"/>
  <c r="L57" i="1"/>
  <c r="L54" i="1" s="1"/>
  <c r="K57" i="1"/>
  <c r="J57" i="1"/>
  <c r="I57" i="1"/>
  <c r="H57" i="1"/>
  <c r="H54" i="1" s="1"/>
  <c r="G57" i="1"/>
  <c r="F57" i="1"/>
  <c r="R57" i="1" s="1"/>
  <c r="Q56" i="1"/>
  <c r="P56" i="1"/>
  <c r="O56" i="1"/>
  <c r="N56" i="1"/>
  <c r="M56" i="1"/>
  <c r="M54" i="1" s="1"/>
  <c r="L56" i="1"/>
  <c r="K56" i="1"/>
  <c r="J56" i="1"/>
  <c r="I56" i="1"/>
  <c r="I54" i="1" s="1"/>
  <c r="H56" i="1"/>
  <c r="G56" i="1"/>
  <c r="F56" i="1"/>
  <c r="R56" i="1" s="1"/>
  <c r="Q55" i="1"/>
  <c r="Q54" i="1" s="1"/>
  <c r="P55" i="1"/>
  <c r="P54" i="1" s="1"/>
  <c r="O55" i="1"/>
  <c r="N55" i="1"/>
  <c r="N54" i="1" s="1"/>
  <c r="M55" i="1"/>
  <c r="L55" i="1"/>
  <c r="K55" i="1"/>
  <c r="J55" i="1"/>
  <c r="J54" i="1" s="1"/>
  <c r="I55" i="1"/>
  <c r="H55" i="1"/>
  <c r="G55" i="1"/>
  <c r="F55" i="1"/>
  <c r="R55" i="1" s="1"/>
  <c r="K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H34" i="1"/>
  <c r="G34" i="1"/>
  <c r="F34" i="1"/>
  <c r="R34" i="1" s="1"/>
  <c r="Q33" i="1"/>
  <c r="P33" i="1"/>
  <c r="O33" i="1"/>
  <c r="N33" i="1"/>
  <c r="M33" i="1"/>
  <c r="M28" i="1" s="1"/>
  <c r="L33" i="1"/>
  <c r="K33" i="1"/>
  <c r="J33" i="1"/>
  <c r="I33" i="1"/>
  <c r="H33" i="1"/>
  <c r="G33" i="1"/>
  <c r="F33" i="1"/>
  <c r="R33" i="1" s="1"/>
  <c r="Q32" i="1"/>
  <c r="P32" i="1"/>
  <c r="O32" i="1"/>
  <c r="N32" i="1"/>
  <c r="N28" i="1" s="1"/>
  <c r="M32" i="1"/>
  <c r="L32" i="1"/>
  <c r="K32" i="1"/>
  <c r="J32" i="1"/>
  <c r="I32" i="1"/>
  <c r="H32" i="1"/>
  <c r="G32" i="1"/>
  <c r="F32" i="1"/>
  <c r="R32" i="1" s="1"/>
  <c r="Q31" i="1"/>
  <c r="P31" i="1"/>
  <c r="O31" i="1"/>
  <c r="O28" i="1" s="1"/>
  <c r="N31" i="1"/>
  <c r="M31" i="1"/>
  <c r="L31" i="1"/>
  <c r="K31" i="1"/>
  <c r="J31" i="1"/>
  <c r="J28" i="1" s="1"/>
  <c r="I31" i="1"/>
  <c r="H31" i="1"/>
  <c r="G31" i="1"/>
  <c r="G28" i="1" s="1"/>
  <c r="G85" i="1" s="1"/>
  <c r="F31" i="1"/>
  <c r="R31" i="1" s="1"/>
  <c r="Q30" i="1"/>
  <c r="P30" i="1"/>
  <c r="P28" i="1" s="1"/>
  <c r="O30" i="1"/>
  <c r="N30" i="1"/>
  <c r="M30" i="1"/>
  <c r="L30" i="1"/>
  <c r="K30" i="1"/>
  <c r="K28" i="1" s="1"/>
  <c r="J30" i="1"/>
  <c r="I30" i="1"/>
  <c r="H30" i="1"/>
  <c r="H28" i="1" s="1"/>
  <c r="G30" i="1"/>
  <c r="F30" i="1"/>
  <c r="R30" i="1" s="1"/>
  <c r="Q29" i="1"/>
  <c r="Q28" i="1" s="1"/>
  <c r="P29" i="1"/>
  <c r="O29" i="1"/>
  <c r="N29" i="1"/>
  <c r="M29" i="1"/>
  <c r="L29" i="1"/>
  <c r="L28" i="1" s="1"/>
  <c r="K29" i="1"/>
  <c r="J29" i="1"/>
  <c r="I29" i="1"/>
  <c r="H29" i="1"/>
  <c r="G29" i="1"/>
  <c r="F29" i="1"/>
  <c r="R29" i="1" s="1"/>
  <c r="I28" i="1"/>
  <c r="F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F24" i="1"/>
  <c r="R24" i="1" s="1"/>
  <c r="Q23" i="1"/>
  <c r="P23" i="1"/>
  <c r="O23" i="1"/>
  <c r="N23" i="1"/>
  <c r="M23" i="1"/>
  <c r="M18" i="1" s="1"/>
  <c r="L23" i="1"/>
  <c r="K23" i="1"/>
  <c r="J23" i="1"/>
  <c r="I23" i="1"/>
  <c r="H23" i="1"/>
  <c r="G23" i="1"/>
  <c r="F23" i="1"/>
  <c r="R23" i="1" s="1"/>
  <c r="Q22" i="1"/>
  <c r="P22" i="1"/>
  <c r="O22" i="1"/>
  <c r="N22" i="1"/>
  <c r="N18" i="1" s="1"/>
  <c r="M22" i="1"/>
  <c r="L22" i="1"/>
  <c r="K22" i="1"/>
  <c r="J22" i="1"/>
  <c r="I22" i="1"/>
  <c r="H22" i="1"/>
  <c r="G22" i="1"/>
  <c r="F22" i="1"/>
  <c r="R22" i="1" s="1"/>
  <c r="Q21" i="1"/>
  <c r="P21" i="1"/>
  <c r="O21" i="1"/>
  <c r="O18" i="1" s="1"/>
  <c r="N21" i="1"/>
  <c r="M21" i="1"/>
  <c r="L21" i="1"/>
  <c r="K21" i="1"/>
  <c r="J21" i="1"/>
  <c r="I21" i="1"/>
  <c r="I18" i="1" s="1"/>
  <c r="H21" i="1"/>
  <c r="G21" i="1"/>
  <c r="F21" i="1"/>
  <c r="R21" i="1" s="1"/>
  <c r="Q20" i="1"/>
  <c r="P20" i="1"/>
  <c r="P18" i="1" s="1"/>
  <c r="O20" i="1"/>
  <c r="N20" i="1"/>
  <c r="M20" i="1"/>
  <c r="L20" i="1"/>
  <c r="K20" i="1"/>
  <c r="J20" i="1"/>
  <c r="J18" i="1" s="1"/>
  <c r="I20" i="1"/>
  <c r="H20" i="1"/>
  <c r="G20" i="1"/>
  <c r="G18" i="1" s="1"/>
  <c r="F20" i="1"/>
  <c r="R20" i="1" s="1"/>
  <c r="Q19" i="1"/>
  <c r="Q18" i="1" s="1"/>
  <c r="P19" i="1"/>
  <c r="O19" i="1"/>
  <c r="N19" i="1"/>
  <c r="M19" i="1"/>
  <c r="L19" i="1"/>
  <c r="K19" i="1"/>
  <c r="K18" i="1" s="1"/>
  <c r="J19" i="1"/>
  <c r="I19" i="1"/>
  <c r="H19" i="1"/>
  <c r="H18" i="1" s="1"/>
  <c r="G19" i="1"/>
  <c r="F19" i="1"/>
  <c r="R19" i="1" s="1"/>
  <c r="L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I12" i="1" s="1"/>
  <c r="H16" i="1"/>
  <c r="G16" i="1"/>
  <c r="F16" i="1"/>
  <c r="R16" i="1" s="1"/>
  <c r="Q15" i="1"/>
  <c r="Q12" i="1" s="1"/>
  <c r="P15" i="1"/>
  <c r="O15" i="1"/>
  <c r="N15" i="1"/>
  <c r="M15" i="1"/>
  <c r="L15" i="1"/>
  <c r="K15" i="1"/>
  <c r="J15" i="1"/>
  <c r="J12" i="1" s="1"/>
  <c r="I15" i="1"/>
  <c r="H15" i="1"/>
  <c r="G15" i="1"/>
  <c r="F15" i="1"/>
  <c r="R15" i="1" s="1"/>
  <c r="Q14" i="1"/>
  <c r="P14" i="1"/>
  <c r="O14" i="1"/>
  <c r="O12" i="1" s="1"/>
  <c r="N14" i="1"/>
  <c r="M14" i="1"/>
  <c r="L14" i="1"/>
  <c r="K14" i="1"/>
  <c r="K12" i="1" s="1"/>
  <c r="J14" i="1"/>
  <c r="I14" i="1"/>
  <c r="H14" i="1"/>
  <c r="G14" i="1"/>
  <c r="F14" i="1"/>
  <c r="F12" i="1" s="1"/>
  <c r="Q13" i="1"/>
  <c r="P13" i="1"/>
  <c r="P12" i="1" s="1"/>
  <c r="O13" i="1"/>
  <c r="N13" i="1"/>
  <c r="M13" i="1"/>
  <c r="L13" i="1"/>
  <c r="L12" i="1" s="1"/>
  <c r="K13" i="1"/>
  <c r="J13" i="1"/>
  <c r="I13" i="1"/>
  <c r="H13" i="1"/>
  <c r="G13" i="1"/>
  <c r="G12" i="1" s="1"/>
  <c r="F13" i="1"/>
  <c r="R13" i="1" s="1"/>
  <c r="N12" i="1"/>
  <c r="M12" i="1"/>
  <c r="H12" i="1"/>
  <c r="E12" i="1"/>
  <c r="D12" i="1"/>
  <c r="R28" i="1" l="1"/>
  <c r="I85" i="1"/>
  <c r="J85" i="1"/>
  <c r="L85" i="1"/>
  <c r="M85" i="1"/>
  <c r="N85" i="1"/>
  <c r="O85" i="1"/>
  <c r="R12" i="1"/>
  <c r="P85" i="1"/>
  <c r="K85" i="1"/>
  <c r="Q85" i="1"/>
  <c r="F85" i="1"/>
  <c r="R54" i="1"/>
  <c r="H85" i="1"/>
  <c r="R14" i="1"/>
  <c r="R59" i="1"/>
  <c r="F18" i="1"/>
  <c r="R18" i="1" s="1"/>
  <c r="R85" i="1" l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<sst xmlns="http://schemas.openxmlformats.org/spreadsheetml/2006/main" count="103" uniqueCount="103">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</sst>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207171</xdr:colOff>
      <xdr:row>6</xdr:row>
      <xdr:rowOff>171450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4904DFBA-CA40-463F-AF7C-90FC6168EE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257175"/>
          <a:ext cx="1359696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1702594</xdr:colOff>
      <xdr:row>6</xdr:row>
      <xdr:rowOff>137346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399E748-FD6D-467B-A912-5C048542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Mayo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  <cell r="E10">
            <v>6282816.71</v>
          </cell>
          <cell r="F10">
            <v>6284625.71</v>
          </cell>
          <cell r="G10">
            <v>6322495.71</v>
          </cell>
        </row>
        <row r="11">
          <cell r="C11">
            <v>77190</v>
          </cell>
          <cell r="D11">
            <v>77190</v>
          </cell>
          <cell r="E11">
            <v>47190</v>
          </cell>
          <cell r="F11">
            <v>77190</v>
          </cell>
          <cell r="G11">
            <v>77190</v>
          </cell>
        </row>
        <row r="12">
          <cell r="E12">
            <v>0</v>
          </cell>
        </row>
        <row r="13">
          <cell r="E13">
            <v>0</v>
          </cell>
        </row>
        <row r="14">
          <cell r="C14">
            <v>966900.66</v>
          </cell>
          <cell r="D14">
            <v>961882.74</v>
          </cell>
          <cell r="E14">
            <v>964136.29999999993</v>
          </cell>
          <cell r="F14">
            <v>965449.01</v>
          </cell>
          <cell r="G14">
            <v>971277.20000000007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E10">
            <v>654881.1</v>
          </cell>
          <cell r="F10">
            <v>0</v>
          </cell>
          <cell r="G10">
            <v>80385.679999999993</v>
          </cell>
        </row>
        <row r="11">
          <cell r="E11">
            <v>750144.84</v>
          </cell>
          <cell r="F11">
            <v>5378579.3700000001</v>
          </cell>
          <cell r="G11">
            <v>2388884.77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6">
          <cell r="C16">
            <v>365019.91000000003</v>
          </cell>
          <cell r="D16">
            <v>216527.32</v>
          </cell>
          <cell r="E16">
            <v>161999.95000000001</v>
          </cell>
          <cell r="F16">
            <v>263436.18</v>
          </cell>
          <cell r="G16">
            <v>608959.14999999991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C21">
            <v>16472</v>
          </cell>
          <cell r="D21">
            <v>92119.91</v>
          </cell>
          <cell r="E21">
            <v>0</v>
          </cell>
        </row>
        <row r="22">
          <cell r="C22">
            <v>6844</v>
          </cell>
          <cell r="E22">
            <v>766123.26</v>
          </cell>
          <cell r="F22">
            <v>1794844</v>
          </cell>
          <cell r="G22">
            <v>417215.65</v>
          </cell>
        </row>
        <row r="23">
          <cell r="D23">
            <v>75000</v>
          </cell>
          <cell r="E23">
            <v>348226.97</v>
          </cell>
          <cell r="F23">
            <v>141600</v>
          </cell>
          <cell r="G23">
            <v>112006.54000000001</v>
          </cell>
        </row>
        <row r="24">
          <cell r="D24">
            <v>327780.40000000002</v>
          </cell>
          <cell r="E24">
            <v>179572.4</v>
          </cell>
          <cell r="F24">
            <v>35783.5</v>
          </cell>
          <cell r="G24">
            <v>205119.4</v>
          </cell>
        </row>
        <row r="26">
          <cell r="C26">
            <v>7772</v>
          </cell>
          <cell r="D26">
            <v>8642</v>
          </cell>
          <cell r="E26">
            <v>186006</v>
          </cell>
          <cell r="F26">
            <v>9454</v>
          </cell>
          <cell r="G26">
            <v>9106</v>
          </cell>
        </row>
        <row r="27">
          <cell r="D27">
            <v>5664</v>
          </cell>
          <cell r="E27">
            <v>0</v>
          </cell>
          <cell r="G27">
            <v>45489</v>
          </cell>
        </row>
        <row r="28">
          <cell r="D28">
            <v>11741</v>
          </cell>
          <cell r="E28">
            <v>957570</v>
          </cell>
          <cell r="F28">
            <v>223633.6</v>
          </cell>
          <cell r="G28">
            <v>206665.2</v>
          </cell>
        </row>
        <row r="29">
          <cell r="D29">
            <v>27720</v>
          </cell>
          <cell r="E29">
            <v>135770</v>
          </cell>
          <cell r="F29">
            <v>8200</v>
          </cell>
          <cell r="G29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737718.13</v>
          </cell>
          <cell r="G31">
            <v>0</v>
          </cell>
        </row>
        <row r="32">
          <cell r="C32">
            <v>75000</v>
          </cell>
          <cell r="D32">
            <v>548144</v>
          </cell>
          <cell r="E32">
            <v>430398.97</v>
          </cell>
          <cell r="F32">
            <v>36780</v>
          </cell>
          <cell r="G32">
            <v>1328850</v>
          </cell>
        </row>
        <row r="33">
          <cell r="C33">
            <v>0</v>
          </cell>
          <cell r="E33">
            <v>0</v>
          </cell>
          <cell r="G33">
            <v>0</v>
          </cell>
        </row>
        <row r="34">
          <cell r="C34">
            <v>1548750</v>
          </cell>
          <cell r="D34">
            <v>3002038</v>
          </cell>
          <cell r="E34">
            <v>2417291.54</v>
          </cell>
          <cell r="F34">
            <v>4201666</v>
          </cell>
          <cell r="G34">
            <v>1180825.95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672204.96</v>
          </cell>
          <cell r="F52">
            <v>90651.01</v>
          </cell>
          <cell r="G52">
            <v>23300</v>
          </cell>
        </row>
        <row r="53">
          <cell r="E53">
            <v>0</v>
          </cell>
        </row>
        <row r="54">
          <cell r="C54">
            <v>2670000</v>
          </cell>
          <cell r="D54">
            <v>57525</v>
          </cell>
          <cell r="E54">
            <v>20460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A673-9818-4720-811D-F70AFE86B1B2}">
  <sheetPr>
    <pageSetUpPr fitToPage="1"/>
  </sheetPr>
  <dimension ref="C3:S97"/>
  <sheetViews>
    <sheetView showGridLines="0" tabSelected="1" zoomScale="80" zoomScaleNormal="80" workbookViewId="0">
      <selection activeCell="C42" sqref="C42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12926038.75</v>
      </c>
      <c r="F12" s="26">
        <f t="shared" ref="F12:Q12" si="0">SUM(F13:F17)</f>
        <v>7344869.3700000001</v>
      </c>
      <c r="G12" s="26">
        <f t="shared" si="0"/>
        <v>7307246.3700000001</v>
      </c>
      <c r="H12" s="26">
        <f t="shared" si="0"/>
        <v>8699168.9499999993</v>
      </c>
      <c r="I12" s="26">
        <f t="shared" si="0"/>
        <v>12705844.09</v>
      </c>
      <c r="J12" s="26">
        <f t="shared" si="0"/>
        <v>9840233.3599999994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45897362.140000001</v>
      </c>
    </row>
    <row r="13" spans="3:19" x14ac:dyDescent="0.25">
      <c r="C13" s="29" t="s">
        <v>23</v>
      </c>
      <c r="D13" s="30">
        <v>86310894</v>
      </c>
      <c r="E13" s="31">
        <v>4926038.75</v>
      </c>
      <c r="F13" s="31">
        <f>[1]F100!C10+[1]VS!C10</f>
        <v>6300778.71</v>
      </c>
      <c r="G13" s="31">
        <f>[1]F100!D10+[1]VS!D10</f>
        <v>6268173.6299999999</v>
      </c>
      <c r="H13" s="31">
        <f>[1]F100!E10+[1]VS!E10</f>
        <v>6937697.8099999996</v>
      </c>
      <c r="I13" s="31">
        <f>[1]F100!F10+[1]VS!F10</f>
        <v>6284625.71</v>
      </c>
      <c r="J13" s="31">
        <f>[1]F100!G10+[1]VS!G10</f>
        <v>6402881.3899999997</v>
      </c>
      <c r="K13" s="31">
        <f>[1]F100!H10+[1]VS!H10</f>
        <v>0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32194157.25</v>
      </c>
    </row>
    <row r="14" spans="3:19" x14ac:dyDescent="0.25">
      <c r="C14" s="29" t="s">
        <v>24</v>
      </c>
      <c r="D14" s="30">
        <v>23515040</v>
      </c>
      <c r="E14" s="30">
        <v>8000000</v>
      </c>
      <c r="F14" s="31">
        <f>[1]F100!C11+[1]VS!C11</f>
        <v>77190</v>
      </c>
      <c r="G14" s="31">
        <f>[1]F100!D11+[1]VS!D11</f>
        <v>77190</v>
      </c>
      <c r="H14" s="31">
        <f>[1]F100!E11+[1]VS!E11</f>
        <v>797334.84</v>
      </c>
      <c r="I14" s="31">
        <f>[1]F100!F11+[1]VS!F11</f>
        <v>5455769.3700000001</v>
      </c>
      <c r="J14" s="31">
        <f>[1]F100!G11+[1]VS!G11</f>
        <v>2466074.77</v>
      </c>
      <c r="K14" s="31">
        <f>[1]F100!H11+[1]VS!H11</f>
        <v>0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8873558.9800000004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961882.74</v>
      </c>
      <c r="H17" s="31">
        <f>[1]F100!E14+[1]VS!E14</f>
        <v>964136.29999999993</v>
      </c>
      <c r="I17" s="31">
        <f>[1]F100!F14+[1]VS!F14</f>
        <v>965449.01</v>
      </c>
      <c r="J17" s="31">
        <f>[1]F100!G14+[1]VS!G14</f>
        <v>971277.20000000007</v>
      </c>
      <c r="K17" s="31">
        <f>[1]F100!H14+[1]VS!H14</f>
        <v>0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4829645.91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711427.63</v>
      </c>
      <c r="H18" s="33">
        <f t="shared" si="2"/>
        <v>1455922.5799999998</v>
      </c>
      <c r="I18" s="33">
        <f t="shared" si="2"/>
        <v>2235663.6799999997</v>
      </c>
      <c r="J18" s="33">
        <f t="shared" si="2"/>
        <v>1343300.7399999998</v>
      </c>
      <c r="K18" s="33">
        <f t="shared" si="2"/>
        <v>0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6134650.5399999991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216527.32</v>
      </c>
      <c r="H19" s="31">
        <f>[1]F100!E16+[1]VS!E16</f>
        <v>161999.95000000001</v>
      </c>
      <c r="I19" s="31">
        <f>[1]F100!F16+[1]VS!F16</f>
        <v>263436.18</v>
      </c>
      <c r="J19" s="31">
        <f>[1]F100!G16+[1]VS!G16</f>
        <v>608959.14999999991</v>
      </c>
      <c r="K19" s="31">
        <f>[1]F100!H16+[1]VS!H16</f>
        <v>0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1615942.5099999998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92119.91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0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108591.91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766123.26</v>
      </c>
      <c r="I25" s="31">
        <f>[1]F100!F22+[1]VS!F22</f>
        <v>1794844</v>
      </c>
      <c r="J25" s="31">
        <f>[1]F100!G22+[1]VS!G22</f>
        <v>417215.65</v>
      </c>
      <c r="K25" s="31">
        <f>[1]F100!H22+[1]VS!H22</f>
        <v>0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2985026.9099999997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75000</v>
      </c>
      <c r="H26" s="31">
        <f>[1]F100!E23+[1]VS!E23</f>
        <v>348226.97</v>
      </c>
      <c r="I26" s="31">
        <f>[1]F100!F23+[1]VS!F23</f>
        <v>141600</v>
      </c>
      <c r="J26" s="31">
        <f>[1]F100!G23+[1]VS!G23</f>
        <v>112006.54000000001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676833.51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327780.40000000002</v>
      </c>
      <c r="H27" s="31">
        <f>[1]F100!E24+[1]VS!E24</f>
        <v>179572.4</v>
      </c>
      <c r="I27" s="31">
        <f>[1]F100!F24+[1]VS!F24</f>
        <v>35783.5</v>
      </c>
      <c r="J27" s="31">
        <f>[1]F100!G24+[1]VS!G24</f>
        <v>205119.4</v>
      </c>
      <c r="K27" s="31">
        <f>[1]F100!H24+[1]VS!H24</f>
        <v>0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748255.70000000007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3603949</v>
      </c>
      <c r="H28" s="33">
        <f t="shared" si="3"/>
        <v>4864754.6399999997</v>
      </c>
      <c r="I28" s="33">
        <f t="shared" si="3"/>
        <v>4479733.5999999996</v>
      </c>
      <c r="J28" s="33">
        <f t="shared" si="3"/>
        <v>2770936.15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17350895.390000001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8642</v>
      </c>
      <c r="H29" s="31">
        <f>[1]F100!E26+[1]VS!E26</f>
        <v>186006</v>
      </c>
      <c r="I29" s="31">
        <f>[1]F100!F26+[1]VS!F26</f>
        <v>9454</v>
      </c>
      <c r="J29" s="31">
        <f>[1]F100!G26+[1]VS!G26</f>
        <v>9106</v>
      </c>
      <c r="K29" s="31">
        <f>[1]F100!H26+[1]VS!H26</f>
        <v>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220980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5664</v>
      </c>
      <c r="H30" s="31">
        <f>[1]F100!E27+[1]VS!E27</f>
        <v>0</v>
      </c>
      <c r="I30" s="31">
        <f>[1]F100!F27+[1]VS!F27</f>
        <v>0</v>
      </c>
      <c r="J30" s="31">
        <f>[1]F100!G27+[1]VS!G27</f>
        <v>45489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51153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11741</v>
      </c>
      <c r="H31" s="31">
        <f>[1]F100!E28+[1]VS!E28</f>
        <v>957570</v>
      </c>
      <c r="I31" s="31">
        <f>[1]F100!F28+[1]VS!F28</f>
        <v>223633.6</v>
      </c>
      <c r="J31" s="31">
        <f>[1]F100!G28+[1]VS!G28</f>
        <v>206665.2</v>
      </c>
      <c r="K31" s="31">
        <f>[1]F100!H28+[1]VS!H28</f>
        <v>0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1399609.8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27720</v>
      </c>
      <c r="H32" s="31">
        <f>[1]F100!E29+[1]VS!E29</f>
        <v>135770</v>
      </c>
      <c r="I32" s="31">
        <f>[1]F100!F29+[1]VS!F29</f>
        <v>8200</v>
      </c>
      <c r="J32" s="31">
        <f>[1]F100!G29+[1]VS!G29</f>
        <v>0</v>
      </c>
      <c r="K32" s="31">
        <f>[1]F100!H29+[1]VS!H29</f>
        <v>0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171690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737718.13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737718.13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548144</v>
      </c>
      <c r="H35" s="31">
        <f>[1]F100!E32+[1]VS!E32</f>
        <v>430398.97</v>
      </c>
      <c r="I35" s="31">
        <f>[1]F100!F32+[1]VS!F32</f>
        <v>36780</v>
      </c>
      <c r="J35" s="31">
        <f>[1]F100!G32+[1]VS!G32</f>
        <v>1328850</v>
      </c>
      <c r="K35" s="31">
        <f>[1]F100!H32+[1]VS!H32</f>
        <v>0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2419172.9699999997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3002038</v>
      </c>
      <c r="H37" s="31">
        <f>[1]F100!E34+[1]VS!E34</f>
        <v>2417291.54</v>
      </c>
      <c r="I37" s="31">
        <f>[1]F100!F34+[1]VS!F34</f>
        <v>4201666</v>
      </c>
      <c r="J37" s="31">
        <f>[1]F100!G34+[1]VS!G34</f>
        <v>1180825.95</v>
      </c>
      <c r="K37" s="31">
        <f>[1]F100!H34+[1]VS!H34</f>
        <v>0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12350571.489999998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4405417.3</v>
      </c>
      <c r="F54" s="26">
        <f>SUM(F55:F63)</f>
        <v>2670000</v>
      </c>
      <c r="G54" s="34"/>
      <c r="H54" s="34">
        <f>H55+H56+H57+H58+H59+H60+H61+H62+H63</f>
        <v>692664.96</v>
      </c>
      <c r="I54" s="34">
        <f>I55+I56+I57+I58+I59+I60+I61+I62+I63</f>
        <v>90651.01</v>
      </c>
      <c r="J54" s="34">
        <f t="shared" ref="J54:Q54" si="4">J55+J56+J57+J58+J59+J60+J61+J62+J63</f>
        <v>23300</v>
      </c>
      <c r="K54" s="34">
        <f t="shared" si="4"/>
        <v>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3476615.9699999997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672204.96</v>
      </c>
      <c r="I55" s="31">
        <f>[1]F100!F52+[1]VS!F52</f>
        <v>90651.01</v>
      </c>
      <c r="J55" s="31">
        <f>[1]F100!G52+[1]VS!G52</f>
        <v>23300</v>
      </c>
      <c r="K55" s="31">
        <f>[1]F100!H52+[1]VS!H52</f>
        <v>0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786155.97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>
        <v>4405417.3</v>
      </c>
      <c r="F57" s="31">
        <f>[1]F100!C54+[1]VS!C54</f>
        <v>2670000</v>
      </c>
      <c r="G57" s="31">
        <f>[1]F100!D54+[1]VS!D54</f>
        <v>57525</v>
      </c>
      <c r="H57" s="31">
        <f>[1]F100!E54+[1]VS!E54</f>
        <v>20460</v>
      </c>
      <c r="I57" s="31">
        <f>[1]F100!F54+[1]VS!F54</f>
        <v>0</v>
      </c>
      <c r="J57" s="31">
        <f>[1]F100!G54+[1]VS!G54</f>
        <v>0</v>
      </c>
      <c r="K57" s="31">
        <f>[1]F100!H54+[1]VS!H54</f>
        <v>0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2747985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0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0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17331456.050000001</v>
      </c>
      <c r="F85" s="37">
        <f>F54+F38+F28+F18+F12</f>
        <v>12034727.280000001</v>
      </c>
      <c r="G85" s="38">
        <f t="shared" ref="G85:N85" si="5">G54+G38+G28+G18+G12</f>
        <v>11622623</v>
      </c>
      <c r="H85" s="38">
        <f>H54+H38+H28+H18+H12</f>
        <v>15712511.129999999</v>
      </c>
      <c r="I85" s="38">
        <f>I54+I38+I28+I18+I12</f>
        <v>19511892.379999999</v>
      </c>
      <c r="J85" s="38">
        <f t="shared" si="5"/>
        <v>13977770.25</v>
      </c>
      <c r="K85" s="38">
        <f t="shared" si="5"/>
        <v>0</v>
      </c>
      <c r="L85" s="38">
        <f t="shared" si="5"/>
        <v>0</v>
      </c>
      <c r="M85" s="38">
        <f>M54+M38+M28+M18+M12</f>
        <v>0</v>
      </c>
      <c r="N85" s="38">
        <f t="shared" si="5"/>
        <v>0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72859524.039999992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3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2025-06-06T16:18:46Z</cp:lastPrinted>
  <dcterms:created xsi:type="dcterms:W3CDTF">2025-06-06T16:18:12Z</dcterms:created>
  <dcterms:modified xsi:type="dcterms:W3CDTF">2025-06-06T16:19:26Z</dcterms:modified>
</cp:coreProperties>
</file>