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Colectora Recursos Directos\"/>
    </mc:Choice>
  </mc:AlternateContent>
  <xr:revisionPtr revIDLastSave="0" documentId="13_ncr:1_{BF2BCA2F-2470-4ADE-A44E-FFD1B5E7B471}" xr6:coauthVersionLast="47" xr6:coauthVersionMax="47" xr10:uidLastSave="{00000000-0000-0000-0000-000000000000}"/>
  <bookViews>
    <workbookView xWindow="-120" yWindow="-120" windowWidth="29040" windowHeight="15720" xr2:uid="{6B53523A-0BEB-42A9-A01D-6AB307C9406D}"/>
  </bookViews>
  <sheets>
    <sheet name="libro banco colectora" sheetId="1" r:id="rId1"/>
  </sheets>
  <externalReferences>
    <externalReference r:id="rId2"/>
  </externalReferences>
  <definedNames>
    <definedName name="_xlnm.Print_Area" localSheetId="0">'libro banco colectora'!$A$1:$H$118</definedName>
    <definedName name="_xlnm.Print_Titles" localSheetId="0">'libro banco colectora'!$1:$14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1" l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9" i="1"/>
  <c r="E99" i="1"/>
  <c r="D99" i="1"/>
  <c r="C99" i="1"/>
  <c r="B99" i="1"/>
  <c r="F98" i="1"/>
  <c r="E98" i="1"/>
  <c r="D98" i="1"/>
  <c r="C98" i="1"/>
  <c r="B98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4" i="1"/>
  <c r="E94" i="1"/>
  <c r="D94" i="1"/>
  <c r="C94" i="1"/>
  <c r="B94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F112" i="1" s="1"/>
  <c r="E16" i="1"/>
  <c r="E112" i="1" s="1"/>
  <c r="D16" i="1"/>
  <c r="C16" i="1"/>
  <c r="B16" i="1"/>
  <c r="F15" i="1"/>
  <c r="E15" i="1"/>
  <c r="D15" i="1"/>
  <c r="C15" i="1"/>
  <c r="B15" i="1"/>
  <c r="H13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l="1"/>
</calcChain>
</file>

<file path=xl/sharedStrings.xml><?xml version="1.0" encoding="utf-8"?>
<sst xmlns="http://schemas.openxmlformats.org/spreadsheetml/2006/main" count="18" uniqueCount="18">
  <si>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</si>
  <si>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</si>
  <si>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</si>
  <si>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</si>
  <si>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Libro Banco</t>
  </si>
  <si>
    <t xml:space="preserve">Banco de Reservas </t>
  </si>
  <si>
    <r>
      <t xml:space="preserve">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31</t>
    </r>
    <r>
      <rPr>
        <b/>
        <sz val="14"/>
        <rFont val="Arial"/>
        <family val="2"/>
      </rPr>
      <t xml:space="preserve"> de Diciembre del  </t>
    </r>
    <r>
      <rPr>
        <b/>
        <u/>
        <sz val="14"/>
        <rFont val="Arial"/>
        <family val="2"/>
      </rPr>
      <t>2025</t>
    </r>
  </si>
  <si>
    <t xml:space="preserve">Cuenta Bancaria No: CUENTA COLECTORA DE RECURSOS DIRECTOS </t>
  </si>
  <si>
    <t>100-01-010-01-010-252340-1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</si>
  <si>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</si>
  <si>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</si>
  <si>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</si>
  <si>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</si>
  <si>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</si>
  <si>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</si>
  <si>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</si>
  <si>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 xml:space="preserve">     Licda. Ana Gómez Torres                                  Lic. Ramón V. Feliz Olivero                                                                             Dra. Glendis Ozuna  Feliciano</t>
  </si>
  <si>
    <t xml:space="preserve"> Contadora                                                 Enc. Administrativo y Financiero                                                  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</si>
</sst>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1" applyFill="1" applyAlignment="1">
      <alignment vertical="center"/>
    </xf>
    <xf numFmtId="1" fontId="1" fillId="2" borderId="0" xfId="1" applyNumberFormat="1" applyFill="1" applyAlignment="1">
      <alignment horizontal="center" vertical="center"/>
    </xf>
    <xf numFmtId="43" fontId="1" fillId="2" borderId="0" xfId="2" applyFont="1" applyFill="1" applyAlignment="1">
      <alignment vertical="center"/>
    </xf>
    <xf numFmtId="0" fontId="1" fillId="2" borderId="0" xfId="1" applyFill="1" applyAlignment="1">
      <alignment horizontal="right" vertical="top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1" fillId="3" borderId="5" xfId="1" applyFont="1" applyFill="1" applyBorder="1" applyAlignment="1">
      <alignment horizontal="center" vertical="center" wrapText="1"/>
    </xf>
    <xf numFmtId="14" fontId="11" fillId="3" borderId="6" xfId="1" applyNumberFormat="1" applyFont="1" applyFill="1" applyBorder="1" applyAlignment="1">
      <alignment horizontal="center" vertical="center" wrapText="1"/>
    </xf>
    <xf numFmtId="14" fontId="11" fillId="3" borderId="7" xfId="1" applyNumberFormat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43" fontId="11" fillId="3" borderId="11" xfId="2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1" fontId="11" fillId="3" borderId="13" xfId="1" applyNumberFormat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43" fontId="11" fillId="3" borderId="0" xfId="2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14" fontId="13" fillId="0" borderId="15" xfId="1" applyNumberFormat="1" applyFont="1" applyBorder="1" applyAlignment="1">
      <alignment horizontal="center"/>
    </xf>
    <xf numFmtId="0" fontId="13" fillId="0" borderId="15" xfId="1" applyFont="1" applyBorder="1" applyAlignment="1">
      <alignment horizontal="center" vertical="center" wrapText="1"/>
    </xf>
    <xf numFmtId="0" fontId="13" fillId="0" borderId="15" xfId="1" applyFont="1" applyBorder="1"/>
    <xf numFmtId="43" fontId="13" fillId="0" borderId="15" xfId="2" applyFont="1" applyFill="1" applyBorder="1" applyAlignment="1">
      <alignment horizontal="right"/>
    </xf>
    <xf numFmtId="4" fontId="13" fillId="0" borderId="15" xfId="1" applyNumberFormat="1" applyFont="1" applyBorder="1" applyAlignment="1">
      <alignment horizontal="right"/>
    </xf>
    <xf numFmtId="4" fontId="14" fillId="2" borderId="16" xfId="1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12" fontId="13" fillId="0" borderId="15" xfId="1" applyNumberFormat="1" applyFont="1" applyBorder="1" applyAlignment="1">
      <alignment horizontal="center" vertical="center" wrapText="1"/>
    </xf>
    <xf numFmtId="4" fontId="13" fillId="0" borderId="15" xfId="1" applyNumberFormat="1" applyFont="1" applyBorder="1" applyAlignment="1">
      <alignment horizontal="right" vertical="top"/>
    </xf>
    <xf numFmtId="4" fontId="15" fillId="0" borderId="15" xfId="1" applyNumberFormat="1" applyFont="1" applyBorder="1" applyAlignment="1">
      <alignment horizontal="right"/>
    </xf>
    <xf numFmtId="4" fontId="9" fillId="2" borderId="12" xfId="1" applyNumberFormat="1" applyFont="1" applyFill="1" applyBorder="1" applyAlignment="1">
      <alignment horizontal="right" vertical="center"/>
    </xf>
    <xf numFmtId="1" fontId="9" fillId="2" borderId="18" xfId="1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right" vertical="center"/>
    </xf>
    <xf numFmtId="43" fontId="9" fillId="2" borderId="19" xfId="2" applyFont="1" applyFill="1" applyBorder="1" applyAlignment="1">
      <alignment horizontal="right" vertical="center"/>
    </xf>
    <xf numFmtId="4" fontId="9" fillId="2" borderId="19" xfId="1" applyNumberFormat="1" applyFont="1" applyFill="1" applyBorder="1" applyAlignment="1">
      <alignment horizontal="right" vertical="top"/>
    </xf>
    <xf numFmtId="4" fontId="9" fillId="2" borderId="19" xfId="1" applyNumberFormat="1" applyFont="1" applyFill="1" applyBorder="1" applyAlignment="1">
      <alignment horizontal="right" vertical="center"/>
    </xf>
    <xf numFmtId="4" fontId="9" fillId="2" borderId="20" xfId="1" applyNumberFormat="1" applyFont="1" applyFill="1" applyBorder="1" applyAlignment="1">
      <alignment horizontal="right" vertical="center"/>
    </xf>
    <xf numFmtId="4" fontId="11" fillId="2" borderId="0" xfId="1" applyNumberFormat="1" applyFont="1" applyFill="1" applyAlignment="1">
      <alignment horizontal="right" vertical="center"/>
    </xf>
    <xf numFmtId="1" fontId="11" fillId="2" borderId="0" xfId="1" applyNumberFormat="1" applyFont="1" applyFill="1" applyAlignment="1">
      <alignment horizontal="center" vertical="center"/>
    </xf>
    <xf numFmtId="43" fontId="11" fillId="2" borderId="0" xfId="2" applyFont="1" applyFill="1" applyBorder="1" applyAlignment="1">
      <alignment horizontal="right" vertical="center"/>
    </xf>
    <xf numFmtId="4" fontId="11" fillId="2" borderId="0" xfId="1" applyNumberFormat="1" applyFont="1" applyFill="1" applyAlignment="1">
      <alignment horizontal="right" vertical="top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top"/>
    </xf>
    <xf numFmtId="4" fontId="12" fillId="0" borderId="0" xfId="1" applyNumberFormat="1" applyFont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" fontId="12" fillId="0" borderId="0" xfId="1" applyNumberFormat="1" applyFont="1" applyAlignment="1">
      <alignment horizontal="center" vertical="center"/>
    </xf>
    <xf numFmtId="43" fontId="12" fillId="0" borderId="0" xfId="2" applyFont="1" applyBorder="1" applyAlignment="1">
      <alignment vertical="center"/>
    </xf>
    <xf numFmtId="4" fontId="12" fillId="0" borderId="0" xfId="1" applyNumberFormat="1" applyFont="1" applyAlignment="1">
      <alignment horizontal="right" vertical="top"/>
    </xf>
    <xf numFmtId="43" fontId="12" fillId="0" borderId="0" xfId="2" applyFont="1" applyAlignment="1">
      <alignment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right" vertical="top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right" vertical="top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11" fillId="2" borderId="0" xfId="1" applyFont="1" applyFill="1" applyAlignment="1">
      <alignment horizontal="center" vertical="center"/>
    </xf>
    <xf numFmtId="4" fontId="12" fillId="2" borderId="0" xfId="1" applyNumberFormat="1" applyFont="1" applyFill="1" applyAlignment="1">
      <alignment vertical="center"/>
    </xf>
    <xf numFmtId="0" fontId="16" fillId="0" borderId="0" xfId="1" applyFont="1" applyAlignment="1">
      <alignment vertical="center"/>
    </xf>
    <xf numFmtId="1" fontId="16" fillId="0" borderId="0" xfId="1" applyNumberFormat="1" applyFont="1" applyAlignment="1">
      <alignment horizontal="center" vertical="center"/>
    </xf>
    <xf numFmtId="43" fontId="16" fillId="0" borderId="0" xfId="2" applyFont="1" applyAlignment="1">
      <alignment vertical="center"/>
    </xf>
    <xf numFmtId="0" fontId="16" fillId="0" borderId="0" xfId="1" applyFont="1" applyAlignment="1">
      <alignment horizontal="right" vertical="top"/>
    </xf>
    <xf numFmtId="0" fontId="11" fillId="0" borderId="0" xfId="1" applyFont="1" applyAlignment="1">
      <alignment vertical="center"/>
    </xf>
    <xf numFmtId="0" fontId="1" fillId="0" borderId="0" xfId="1" applyAlignment="1">
      <alignment vertical="center"/>
    </xf>
    <xf numFmtId="1" fontId="1" fillId="0" borderId="0" xfId="1" applyNumberFormat="1" applyAlignment="1">
      <alignment horizontal="center" vertical="center"/>
    </xf>
    <xf numFmtId="43" fontId="0" fillId="0" borderId="0" xfId="2" applyFont="1" applyAlignment="1">
      <alignment vertical="center"/>
    </xf>
    <xf numFmtId="0" fontId="1" fillId="0" borderId="0" xfId="1" applyAlignment="1">
      <alignment horizontal="right" vertical="top"/>
    </xf>
    <xf numFmtId="0" fontId="15" fillId="0" borderId="21" xfId="1" applyFont="1" applyBorder="1" applyAlignment="1">
      <alignment vertical="center"/>
    </xf>
  </cellXfs>
  <cellStyles count="3">
    <cellStyle name="Millares 2" xfId="2" xr:uid="{27355FF4-B5A2-4004-880B-9EA53BA7F788}"/>
    <cellStyle name="Normal" xfId="0" builtinId="0"/>
    <cellStyle name="Normal 3" xfId="1" xr:uid="{3CA1F540-60FB-4F0E-B798-D2BF22D26A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</xdr:row>
      <xdr:rowOff>28575</xdr:rowOff>
    </xdr:from>
    <xdr:to>
      <xdr:col>2</xdr:col>
      <xdr:colOff>695325</xdr:colOff>
      <xdr:row>8</xdr:row>
      <xdr:rowOff>76200</xdr:rowOff>
    </xdr:to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52D5D60D-9411-4D92-B3E8-087EF724F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1000"/>
          <a:ext cx="16954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847725</xdr:colOff>
      <xdr:row>2</xdr:row>
      <xdr:rowOff>57150</xdr:rowOff>
    </xdr:from>
    <xdr:to>
      <xdr:col>7</xdr:col>
      <xdr:colOff>1495425</xdr:colOff>
      <xdr:row>7</xdr:row>
      <xdr:rowOff>123825</xdr:rowOff>
    </xdr:to>
    <xdr:pic>
      <xdr:nvPicPr>
        <xdr:cNvPr id="3" name="Imagen 2" descr="http://www.lajornadadigital.do/wp-content/uploads/2018/01/LOGOS-DOS.jpg">
          <a:extLst>
            <a:ext uri="{FF2B5EF4-FFF2-40B4-BE49-F238E27FC236}">
              <a16:creationId xmlns:a16="http://schemas.microsoft.com/office/drawing/2014/main" id="{EB7E897D-34B4-46CA-B1E3-A5B66F11A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409575"/>
          <a:ext cx="26289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Diciembre%202025/Cuenta%20Banco.xlsx" TargetMode="External"/><Relationship Id="rId1" Type="http://schemas.openxmlformats.org/officeDocument/2006/relationships/externalLinkPath" Target="https://d.docs.live.net/524a6e0b68441b74/Escritorio/Cemadoja/Diciembre%202025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Fondo de asistencia"/>
      <sheetName val="libro banco aporte gobierno"/>
    </sheetNames>
    <sheetDataSet>
      <sheetData sheetId="0">
        <row r="1134">
          <cell r="I1134">
            <v>6014746.0099999905</v>
          </cell>
        </row>
        <row r="1135">
          <cell r="A1135">
            <v>45992</v>
          </cell>
          <cell r="B1135" t="str">
            <v xml:space="preserve">CEMADOJA (28/11/2025) </v>
          </cell>
          <cell r="J1135" t="str">
            <v>700638786</v>
          </cell>
          <cell r="K1135">
            <v>77276</v>
          </cell>
        </row>
        <row r="1136">
          <cell r="A1136">
            <v>45992</v>
          </cell>
          <cell r="B1136" t="str">
            <v xml:space="preserve">CEMADOJA (29/11/2025) </v>
          </cell>
          <cell r="J1136" t="str">
            <v>700638790</v>
          </cell>
          <cell r="K1136">
            <v>4950</v>
          </cell>
        </row>
        <row r="1137">
          <cell r="A1137">
            <v>45992</v>
          </cell>
          <cell r="B1137" t="str">
            <v xml:space="preserve">CEMADOJA (30/11/2025) </v>
          </cell>
          <cell r="J1137" t="str">
            <v>700638788</v>
          </cell>
          <cell r="K1137">
            <v>10044</v>
          </cell>
        </row>
        <row r="1138">
          <cell r="A1138">
            <v>45992</v>
          </cell>
          <cell r="B1138" t="str">
            <v xml:space="preserve">ARS SENASA SUBSIDIADO </v>
          </cell>
          <cell r="J1138" t="str">
            <v/>
          </cell>
          <cell r="K1138">
            <v>6951787.3499999996</v>
          </cell>
        </row>
        <row r="1139">
          <cell r="A1139">
            <v>45993</v>
          </cell>
          <cell r="B1139" t="str">
            <v xml:space="preserve">CEMADOJA (01/12/2025) </v>
          </cell>
          <cell r="J1139" t="str">
            <v>700637597</v>
          </cell>
          <cell r="K1139">
            <v>119191</v>
          </cell>
        </row>
        <row r="1140">
          <cell r="A1140">
            <v>45993</v>
          </cell>
          <cell r="B1140" t="str">
            <v xml:space="preserve">CEMADOJA (02/12/2025) </v>
          </cell>
          <cell r="J1140" t="str">
            <v>700637470</v>
          </cell>
          <cell r="K1140">
            <v>92239</v>
          </cell>
        </row>
        <row r="1141">
          <cell r="A1141">
            <v>45993</v>
          </cell>
          <cell r="B1141" t="str">
            <v>ARS MONUMENTAL</v>
          </cell>
          <cell r="J1141" t="str">
            <v/>
          </cell>
          <cell r="K1141">
            <v>27995.48</v>
          </cell>
        </row>
        <row r="1142">
          <cell r="A1142">
            <v>45993</v>
          </cell>
          <cell r="B1142" t="str">
            <v>ARS MONUMENTAL</v>
          </cell>
          <cell r="J1142" t="str">
            <v/>
          </cell>
          <cell r="K1142">
            <v>2996</v>
          </cell>
        </row>
        <row r="1143">
          <cell r="A1143">
            <v>45993</v>
          </cell>
          <cell r="B1143" t="str">
            <v>ARS ASEMAP</v>
          </cell>
          <cell r="J1143" t="str">
            <v/>
          </cell>
          <cell r="K1143">
            <v>15640</v>
          </cell>
        </row>
        <row r="1144">
          <cell r="A1144">
            <v>45993</v>
          </cell>
          <cell r="B1144" t="str">
            <v>D&amp;H Hernandez Home Investment, SRL</v>
          </cell>
          <cell r="F1144">
            <v>674400</v>
          </cell>
          <cell r="J1144" t="str">
            <v>1656</v>
          </cell>
          <cell r="K1144">
            <v>0</v>
          </cell>
        </row>
        <row r="1145">
          <cell r="A1145">
            <v>45994</v>
          </cell>
          <cell r="B1145" t="str">
            <v>ARS SENASA CONTRIBUTIVO</v>
          </cell>
          <cell r="J1145" t="str">
            <v/>
          </cell>
          <cell r="K1145">
            <v>58067.96</v>
          </cell>
        </row>
        <row r="1146">
          <cell r="A1146">
            <v>45994</v>
          </cell>
          <cell r="B1146" t="str">
            <v>Multi-Services Winca, SRL</v>
          </cell>
          <cell r="F1146">
            <v>25139.9</v>
          </cell>
          <cell r="J1146" t="str">
            <v>1672</v>
          </cell>
          <cell r="K1146">
            <v>0</v>
          </cell>
        </row>
        <row r="1147">
          <cell r="A1147">
            <v>45995</v>
          </cell>
          <cell r="B1147" t="str">
            <v xml:space="preserve">CEMADOJA (03/12/2025) </v>
          </cell>
          <cell r="J1147" t="str">
            <v>700636302</v>
          </cell>
          <cell r="K1147">
            <v>91878</v>
          </cell>
        </row>
        <row r="1148">
          <cell r="A1148">
            <v>45995</v>
          </cell>
          <cell r="B1148" t="str">
            <v>Planet Medical Services, SRL</v>
          </cell>
          <cell r="F1148">
            <v>410371.64</v>
          </cell>
          <cell r="J1148" t="str">
            <v>1680</v>
          </cell>
          <cell r="K1148">
            <v>0</v>
          </cell>
        </row>
        <row r="1149">
          <cell r="A1149">
            <v>45996</v>
          </cell>
          <cell r="B1149" t="str">
            <v xml:space="preserve">CEMADOJA (04/12/2025) </v>
          </cell>
          <cell r="J1149" t="str">
            <v>711316869</v>
          </cell>
          <cell r="K1149">
            <v>80900</v>
          </cell>
        </row>
        <row r="1150">
          <cell r="A1150">
            <v>45999</v>
          </cell>
          <cell r="B1150" t="str">
            <v xml:space="preserve">CEMADOJA (05/12/2025) </v>
          </cell>
          <cell r="J1150" t="str">
            <v>700616901</v>
          </cell>
          <cell r="K1150">
            <v>67923</v>
          </cell>
        </row>
        <row r="1151">
          <cell r="A1151">
            <v>45999</v>
          </cell>
          <cell r="B1151" t="str">
            <v xml:space="preserve">CEMADOJA (06/12/2025) </v>
          </cell>
          <cell r="J1151" t="str">
            <v>700616899</v>
          </cell>
          <cell r="K1151">
            <v>9062</v>
          </cell>
        </row>
        <row r="1152">
          <cell r="A1152">
            <v>45999</v>
          </cell>
          <cell r="B1152" t="str">
            <v xml:space="preserve">CEMADOJA (07/12/2025) </v>
          </cell>
          <cell r="J1152" t="str">
            <v>700626900</v>
          </cell>
          <cell r="K1152">
            <v>43</v>
          </cell>
        </row>
        <row r="1153">
          <cell r="A1153">
            <v>46000</v>
          </cell>
          <cell r="B1153" t="str">
            <v xml:space="preserve">CEMADOJA (08/12/2025) </v>
          </cell>
          <cell r="J1153" t="str">
            <v>695849838</v>
          </cell>
          <cell r="K1153">
            <v>109962</v>
          </cell>
        </row>
        <row r="1154">
          <cell r="A1154">
            <v>46000</v>
          </cell>
          <cell r="B1154" t="str">
            <v>Liberty Networks Dominicana, SA</v>
          </cell>
          <cell r="F1154">
            <v>38512.089999999997</v>
          </cell>
          <cell r="J1154" t="str">
            <v>1694</v>
          </cell>
          <cell r="K1154">
            <v>0</v>
          </cell>
        </row>
        <row r="1155">
          <cell r="A1155">
            <v>46000</v>
          </cell>
          <cell r="B1155" t="str">
            <v>GENEROSO ALTAGRACIA GOMEZ</v>
          </cell>
          <cell r="F1155">
            <v>169412.6</v>
          </cell>
          <cell r="J1155" t="str">
            <v>1697</v>
          </cell>
          <cell r="K1155">
            <v>0</v>
          </cell>
        </row>
        <row r="1156">
          <cell r="A1156">
            <v>46000</v>
          </cell>
          <cell r="B1156" t="str">
            <v>Multi-Services Winca, SRL</v>
          </cell>
          <cell r="F1156">
            <v>98058</v>
          </cell>
          <cell r="J1156" t="str">
            <v>1711</v>
          </cell>
          <cell r="K1156">
            <v>0</v>
          </cell>
        </row>
        <row r="1157">
          <cell r="A1157">
            <v>46001</v>
          </cell>
          <cell r="B1157" t="str">
            <v xml:space="preserve">CEMADOJA (09/12/2025) </v>
          </cell>
          <cell r="J1157" t="str">
            <v>700619354</v>
          </cell>
          <cell r="K1157">
            <v>84595</v>
          </cell>
        </row>
        <row r="1158">
          <cell r="A1158">
            <v>46001</v>
          </cell>
          <cell r="B1158" t="str">
            <v>ARS GRUPO MEDICO ASOCIADO</v>
          </cell>
          <cell r="J1158" t="str">
            <v/>
          </cell>
          <cell r="K1158">
            <v>17402.48</v>
          </cell>
        </row>
        <row r="1159">
          <cell r="A1159">
            <v>46001</v>
          </cell>
          <cell r="B1159" t="str">
            <v>ARS GRUPO MEDICO ASOCIADO</v>
          </cell>
          <cell r="J1159" t="str">
            <v/>
          </cell>
          <cell r="K1159">
            <v>13839.81</v>
          </cell>
        </row>
        <row r="1160">
          <cell r="A1160">
            <v>46001</v>
          </cell>
          <cell r="B1160" t="str">
            <v>ARS GRUPO MEDICO ASOCIADO</v>
          </cell>
          <cell r="J1160" t="str">
            <v/>
          </cell>
          <cell r="K1160">
            <v>999.81</v>
          </cell>
        </row>
        <row r="1161">
          <cell r="A1161">
            <v>46002</v>
          </cell>
          <cell r="B1161" t="str">
            <v xml:space="preserve">CEMADOJA (10/12/2025) </v>
          </cell>
          <cell r="J1161" t="str">
            <v>700616460</v>
          </cell>
          <cell r="K1161">
            <v>75157</v>
          </cell>
        </row>
        <row r="1162">
          <cell r="A1162">
            <v>46002</v>
          </cell>
          <cell r="B1162" t="str">
            <v>ARS COLEGIO MEDICO DOMINICANO</v>
          </cell>
          <cell r="J1162" t="str">
            <v/>
          </cell>
          <cell r="K1162">
            <v>21133.599999999999</v>
          </cell>
        </row>
        <row r="1163">
          <cell r="A1163">
            <v>46002</v>
          </cell>
          <cell r="B1163" t="str">
            <v>CORPORACION DEL ACUEDUCTO Y ALCANTARILLADO DE SANTO DOMINGO</v>
          </cell>
          <cell r="F1163">
            <v>22386</v>
          </cell>
          <cell r="J1163" t="str">
            <v>1726</v>
          </cell>
          <cell r="K1163">
            <v>0</v>
          </cell>
        </row>
        <row r="1164">
          <cell r="A1164">
            <v>46002</v>
          </cell>
          <cell r="B1164" t="str">
            <v>AYUNTAMIENTO DEL DISTRITO NACIONAL</v>
          </cell>
          <cell r="F1164">
            <v>2907</v>
          </cell>
          <cell r="J1164" t="str">
            <v>1729</v>
          </cell>
          <cell r="K1164">
            <v>0</v>
          </cell>
        </row>
        <row r="1165">
          <cell r="A1165">
            <v>46002</v>
          </cell>
          <cell r="B1165" t="str">
            <v>Kelssy Pharma, SRL</v>
          </cell>
          <cell r="F1165">
            <v>112100</v>
          </cell>
          <cell r="J1165" t="str">
            <v>1742</v>
          </cell>
          <cell r="K1165">
            <v>0</v>
          </cell>
        </row>
        <row r="1166">
          <cell r="A1166">
            <v>46003</v>
          </cell>
          <cell r="B1166" t="str">
            <v xml:space="preserve">CEMADOJA (11/12/2025) </v>
          </cell>
          <cell r="J1166" t="str">
            <v>700616116</v>
          </cell>
          <cell r="K1166">
            <v>74422</v>
          </cell>
        </row>
        <row r="1167">
          <cell r="A1167">
            <v>46006</v>
          </cell>
          <cell r="B1167" t="str">
            <v xml:space="preserve">CEMADOJA (12/12/2025) </v>
          </cell>
          <cell r="J1167" t="str">
            <v>71137170</v>
          </cell>
          <cell r="K1167">
            <v>79469</v>
          </cell>
        </row>
        <row r="1168">
          <cell r="A1168">
            <v>46006</v>
          </cell>
          <cell r="B1168" t="str">
            <v xml:space="preserve">CEMADOJA (13/12/2025) </v>
          </cell>
          <cell r="J1168" t="str">
            <v>711317174</v>
          </cell>
          <cell r="K1168">
            <v>940</v>
          </cell>
        </row>
        <row r="1169">
          <cell r="A1169">
            <v>46006</v>
          </cell>
          <cell r="B1169" t="str">
            <v xml:space="preserve">CEMADOJA (14/12/2025) </v>
          </cell>
          <cell r="J1169" t="str">
            <v>711317172</v>
          </cell>
          <cell r="K1169">
            <v>16009</v>
          </cell>
        </row>
        <row r="1170">
          <cell r="A1170">
            <v>46006</v>
          </cell>
          <cell r="B1170" t="str">
            <v>ARS SENASA CONTRIBUTIVO</v>
          </cell>
          <cell r="J1170" t="str">
            <v/>
          </cell>
          <cell r="K1170">
            <v>605578.36</v>
          </cell>
        </row>
        <row r="1171">
          <cell r="A1171">
            <v>46006</v>
          </cell>
          <cell r="B1171" t="str">
            <v>Kairosimport, SRL</v>
          </cell>
          <cell r="F1171">
            <v>101319.52</v>
          </cell>
          <cell r="J1171" t="str">
            <v>1774</v>
          </cell>
          <cell r="K1171">
            <v>0</v>
          </cell>
        </row>
        <row r="1172">
          <cell r="A1172">
            <v>46006</v>
          </cell>
          <cell r="B1172" t="str">
            <v>Darp Group, S.R.L</v>
          </cell>
          <cell r="F1172">
            <v>229651.6</v>
          </cell>
          <cell r="J1172" t="str">
            <v>1777</v>
          </cell>
          <cell r="K1172">
            <v>0</v>
          </cell>
        </row>
        <row r="1173">
          <cell r="A1173">
            <v>46006</v>
          </cell>
          <cell r="B1173" t="str">
            <v>TECNAS C POR A</v>
          </cell>
          <cell r="F1173">
            <v>7552</v>
          </cell>
          <cell r="J1173" t="str">
            <v>1781</v>
          </cell>
          <cell r="K1173">
            <v>0</v>
          </cell>
        </row>
        <row r="1174">
          <cell r="A1174">
            <v>46006</v>
          </cell>
          <cell r="B1174" t="str">
            <v>ALIANZA INNOVADORA DE SERVICIOS AMBIENTALES, SRL</v>
          </cell>
          <cell r="F1174">
            <v>49999.199999999997</v>
          </cell>
          <cell r="J1174" t="str">
            <v>1787</v>
          </cell>
          <cell r="K1174">
            <v>0</v>
          </cell>
        </row>
        <row r="1175">
          <cell r="A1175">
            <v>46007</v>
          </cell>
          <cell r="B1175" t="str">
            <v xml:space="preserve">CEMADOJA (15/12/2025) </v>
          </cell>
          <cell r="J1175" t="str">
            <v>711313138</v>
          </cell>
          <cell r="K1175">
            <v>61742</v>
          </cell>
        </row>
        <row r="1176">
          <cell r="A1176">
            <v>46007</v>
          </cell>
          <cell r="B1176" t="str">
            <v>ARS RENACER</v>
          </cell>
          <cell r="J1176" t="str">
            <v/>
          </cell>
          <cell r="K1176">
            <v>19046</v>
          </cell>
        </row>
        <row r="1177">
          <cell r="A1177">
            <v>46007</v>
          </cell>
          <cell r="B1177" t="str">
            <v>Constructora Solinma SRL</v>
          </cell>
          <cell r="F1177">
            <v>497856.3</v>
          </cell>
          <cell r="J1177" t="str">
            <v>1791</v>
          </cell>
          <cell r="K1177">
            <v>0</v>
          </cell>
        </row>
        <row r="1178">
          <cell r="A1178">
            <v>46008</v>
          </cell>
          <cell r="B1178" t="str">
            <v xml:space="preserve">CEMADOJA (16/12/2025) </v>
          </cell>
          <cell r="J1178" t="str">
            <v>711319583</v>
          </cell>
          <cell r="K1178">
            <v>82258</v>
          </cell>
        </row>
        <row r="1179">
          <cell r="A1179">
            <v>46008</v>
          </cell>
          <cell r="B1179" t="str">
            <v>Unique Representaciones, SRL</v>
          </cell>
          <cell r="F1179">
            <v>2354005.6</v>
          </cell>
          <cell r="J1179" t="str">
            <v>1796</v>
          </cell>
          <cell r="K1179">
            <v>0</v>
          </cell>
        </row>
        <row r="1180">
          <cell r="A1180">
            <v>46008</v>
          </cell>
          <cell r="B1180" t="str">
            <v>D&amp;H Hernandez Home Investment, SRL</v>
          </cell>
          <cell r="F1180">
            <v>125600</v>
          </cell>
          <cell r="J1180" t="str">
            <v>1799</v>
          </cell>
          <cell r="K1180">
            <v>0</v>
          </cell>
        </row>
        <row r="1181">
          <cell r="A1181">
            <v>46009</v>
          </cell>
          <cell r="B1181" t="str">
            <v xml:space="preserve">CEMADOJA (17/12/2025) </v>
          </cell>
          <cell r="J1181" t="str">
            <v>715080278</v>
          </cell>
          <cell r="K1181">
            <v>52806</v>
          </cell>
        </row>
        <row r="1182">
          <cell r="A1182">
            <v>46009</v>
          </cell>
          <cell r="B1182" t="str">
            <v>Pily Gourmet, SRL</v>
          </cell>
          <cell r="F1182">
            <v>189000.6</v>
          </cell>
          <cell r="J1182" t="str">
            <v>1802</v>
          </cell>
          <cell r="K1182">
            <v>0</v>
          </cell>
        </row>
        <row r="1183">
          <cell r="A1183">
            <v>46009</v>
          </cell>
          <cell r="B1183" t="str">
            <v>Multi-Services Winca, SRL</v>
          </cell>
          <cell r="F1183">
            <v>369679.84</v>
          </cell>
          <cell r="J1183" t="str">
            <v>1809</v>
          </cell>
          <cell r="K1183">
            <v>0</v>
          </cell>
        </row>
        <row r="1184">
          <cell r="A1184">
            <v>46009</v>
          </cell>
          <cell r="B1184" t="str">
            <v>PAGO PRODUCTIVIDAD MÉDICOS SEPTIEMBRE 2025</v>
          </cell>
          <cell r="F1184">
            <v>785589.44</v>
          </cell>
          <cell r="J1184" t="str">
            <v>1811</v>
          </cell>
          <cell r="K1184">
            <v>0</v>
          </cell>
        </row>
        <row r="1185">
          <cell r="A1185">
            <v>46009</v>
          </cell>
          <cell r="B1185" t="str">
            <v>Universal de Cómputos, SRL</v>
          </cell>
          <cell r="F1185">
            <v>19035</v>
          </cell>
          <cell r="J1185" t="str">
            <v>1813</v>
          </cell>
          <cell r="K1185">
            <v>0</v>
          </cell>
        </row>
        <row r="1186">
          <cell r="A1186">
            <v>46010</v>
          </cell>
          <cell r="B1186" t="str">
            <v xml:space="preserve">ARS SENASA SUBSIDIADO </v>
          </cell>
          <cell r="J1186" t="str">
            <v/>
          </cell>
          <cell r="K1186">
            <v>4513475.0999999996</v>
          </cell>
        </row>
        <row r="1187">
          <cell r="A1187">
            <v>46013</v>
          </cell>
          <cell r="B1187" t="str">
            <v xml:space="preserve">CEMADOJA (18/12/2025) </v>
          </cell>
          <cell r="J1187" t="str">
            <v>715083285</v>
          </cell>
          <cell r="K1187">
            <v>33296</v>
          </cell>
        </row>
        <row r="1188">
          <cell r="A1188">
            <v>46013</v>
          </cell>
          <cell r="B1188" t="str">
            <v xml:space="preserve">CEMADOJA (19/12/2025) </v>
          </cell>
          <cell r="J1188" t="str">
            <v>715083288</v>
          </cell>
          <cell r="K1188">
            <v>15887</v>
          </cell>
        </row>
        <row r="1189">
          <cell r="A1189">
            <v>46013</v>
          </cell>
          <cell r="B1189" t="str">
            <v xml:space="preserve">CEMADOJA (20/12/2025) </v>
          </cell>
          <cell r="J1189" t="str">
            <v>715083286</v>
          </cell>
          <cell r="K1189">
            <v>9439</v>
          </cell>
        </row>
        <row r="1190">
          <cell r="A1190">
            <v>46013</v>
          </cell>
          <cell r="B1190" t="str">
            <v xml:space="preserve">CEMADOJA (21/12/2025) </v>
          </cell>
          <cell r="J1190" t="str">
            <v>715083287</v>
          </cell>
          <cell r="K1190">
            <v>10931</v>
          </cell>
        </row>
        <row r="1191">
          <cell r="A1191">
            <v>46013</v>
          </cell>
          <cell r="B1191" t="str">
            <v>ARS MAPFRE SALUD</v>
          </cell>
          <cell r="J1191" t="str">
            <v/>
          </cell>
          <cell r="K1191">
            <v>31196</v>
          </cell>
        </row>
        <row r="1192">
          <cell r="A1192">
            <v>46014</v>
          </cell>
          <cell r="B1192" t="str">
            <v xml:space="preserve">CEMADOJA (22/12/2025) </v>
          </cell>
          <cell r="J1192" t="str">
            <v>715140304</v>
          </cell>
          <cell r="K1192">
            <v>66459</v>
          </cell>
        </row>
        <row r="1193">
          <cell r="A1193">
            <v>46014</v>
          </cell>
          <cell r="B1193" t="str">
            <v>ARS UNIVERSAL</v>
          </cell>
          <cell r="J1193" t="str">
            <v/>
          </cell>
          <cell r="K1193">
            <v>37357.86</v>
          </cell>
        </row>
        <row r="1194">
          <cell r="A1194">
            <v>46014</v>
          </cell>
          <cell r="B1194" t="str">
            <v>QE SUPLIDORES, SRL</v>
          </cell>
          <cell r="F1194">
            <v>66501.2</v>
          </cell>
          <cell r="J1194" t="str">
            <v>1823</v>
          </cell>
          <cell r="K1194">
            <v>0</v>
          </cell>
        </row>
        <row r="1195">
          <cell r="A1195">
            <v>46014</v>
          </cell>
          <cell r="B1195" t="str">
            <v>S &amp; Y SUPPLY, SRL</v>
          </cell>
          <cell r="F1195">
            <v>131410.4</v>
          </cell>
          <cell r="J1195" t="str">
            <v>1825</v>
          </cell>
          <cell r="K1195">
            <v>0</v>
          </cell>
        </row>
        <row r="1196">
          <cell r="A1196">
            <v>46014</v>
          </cell>
          <cell r="B1196" t="str">
            <v>Sowey Comercial, E.I.R.L</v>
          </cell>
          <cell r="F1196">
            <v>38263.620000000003</v>
          </cell>
          <cell r="J1196" t="str">
            <v>1831</v>
          </cell>
          <cell r="K1196">
            <v>0</v>
          </cell>
        </row>
        <row r="1197">
          <cell r="A1197">
            <v>46014</v>
          </cell>
          <cell r="B1197" t="str">
            <v>ROSSMERY ARISLEIDA JIMENEZ BELTRE DE CAPELLAN</v>
          </cell>
          <cell r="F1197">
            <v>35554</v>
          </cell>
          <cell r="J1197" t="str">
            <v>1833</v>
          </cell>
          <cell r="K1197">
            <v>0</v>
          </cell>
        </row>
        <row r="1198">
          <cell r="A1198">
            <v>46017</v>
          </cell>
          <cell r="B1198" t="str">
            <v xml:space="preserve">CEMADOJA (23/12/2025) </v>
          </cell>
          <cell r="J1198" t="str">
            <v>715141480</v>
          </cell>
          <cell r="K1198">
            <v>51276</v>
          </cell>
        </row>
        <row r="1199">
          <cell r="A1199">
            <v>46017</v>
          </cell>
          <cell r="B1199" t="str">
            <v xml:space="preserve">CEMADOJA (24/12/2025) </v>
          </cell>
          <cell r="J1199" t="str">
            <v>715141481</v>
          </cell>
          <cell r="K1199">
            <v>5987</v>
          </cell>
        </row>
        <row r="1200">
          <cell r="A1200">
            <v>46017</v>
          </cell>
          <cell r="B1200" t="str">
            <v>ARS META SALUD</v>
          </cell>
          <cell r="J1200" t="str">
            <v/>
          </cell>
          <cell r="K1200">
            <v>7969.36</v>
          </cell>
        </row>
        <row r="1201">
          <cell r="A1201">
            <v>46017</v>
          </cell>
          <cell r="B1201" t="str">
            <v>TECNAS C POR A</v>
          </cell>
          <cell r="F1201">
            <v>58021.89</v>
          </cell>
          <cell r="J1201" t="str">
            <v>1838</v>
          </cell>
          <cell r="K1201">
            <v>0</v>
          </cell>
        </row>
        <row r="1202">
          <cell r="A1202">
            <v>46017</v>
          </cell>
          <cell r="B1202" t="str">
            <v>Dimedom EE Diagnósticos Médicos Dominicanos, SRL</v>
          </cell>
          <cell r="F1202">
            <v>941980.31</v>
          </cell>
          <cell r="J1202" t="str">
            <v>1843</v>
          </cell>
          <cell r="K1202">
            <v>0</v>
          </cell>
        </row>
        <row r="1203">
          <cell r="A1203">
            <v>46017</v>
          </cell>
          <cell r="B1203" t="str">
            <v>Ventas Diversas Farmaceuticas, SRL</v>
          </cell>
          <cell r="F1203">
            <v>247800</v>
          </cell>
          <cell r="J1203" t="str">
            <v>1845</v>
          </cell>
          <cell r="K1203">
            <v>0</v>
          </cell>
        </row>
        <row r="1204">
          <cell r="A1204">
            <v>46017</v>
          </cell>
          <cell r="B1204" t="str">
            <v>Irrational Studio, SRL</v>
          </cell>
          <cell r="F1204">
            <v>441320</v>
          </cell>
          <cell r="J1204" t="str">
            <v>1847</v>
          </cell>
          <cell r="K1204">
            <v>0</v>
          </cell>
        </row>
        <row r="1205">
          <cell r="A1205">
            <v>46017</v>
          </cell>
          <cell r="B1205" t="str">
            <v>Planet Medical Services, SRL</v>
          </cell>
          <cell r="F1205">
            <v>559799.99</v>
          </cell>
          <cell r="J1205" t="str">
            <v>1850</v>
          </cell>
          <cell r="K1205">
            <v>0</v>
          </cell>
        </row>
        <row r="1206">
          <cell r="A1206">
            <v>46017</v>
          </cell>
          <cell r="B1206" t="str">
            <v xml:space="preserve">CEMADOJA (25/12/2025) </v>
          </cell>
          <cell r="J1206" t="str">
            <v>715141479</v>
          </cell>
          <cell r="K1206">
            <v>11240</v>
          </cell>
        </row>
        <row r="1207">
          <cell r="A1207">
            <v>46020</v>
          </cell>
          <cell r="B1207" t="str">
            <v xml:space="preserve">CEMADOJA (26/12/2025) </v>
          </cell>
          <cell r="J1207" t="str">
            <v>715141001</v>
          </cell>
          <cell r="K1207">
            <v>49532</v>
          </cell>
        </row>
        <row r="1208">
          <cell r="A1208">
            <v>46020</v>
          </cell>
          <cell r="B1208" t="str">
            <v xml:space="preserve">CEMADOJA (27/12/2025) </v>
          </cell>
          <cell r="J1208" t="str">
            <v>715141002</v>
          </cell>
          <cell r="K1208">
            <v>8975</v>
          </cell>
        </row>
        <row r="1209">
          <cell r="A1209">
            <v>46020</v>
          </cell>
          <cell r="B1209" t="str">
            <v xml:space="preserve">CEMADOJA (28/12/2025) </v>
          </cell>
          <cell r="J1209" t="str">
            <v>715141004</v>
          </cell>
          <cell r="K1209">
            <v>3749</v>
          </cell>
        </row>
        <row r="1210">
          <cell r="A1210">
            <v>46020</v>
          </cell>
          <cell r="B1210" t="str">
            <v>ARS ASEMAP</v>
          </cell>
          <cell r="J1210" t="str">
            <v/>
          </cell>
          <cell r="K1210">
            <v>3277.65</v>
          </cell>
        </row>
        <row r="1211">
          <cell r="A1211">
            <v>46020</v>
          </cell>
          <cell r="B1211" t="str">
            <v>ARS FUTURO</v>
          </cell>
          <cell r="J1211" t="str">
            <v/>
          </cell>
          <cell r="K1211">
            <v>37407.199999999997</v>
          </cell>
        </row>
        <row r="1212">
          <cell r="A1212">
            <v>46020</v>
          </cell>
          <cell r="B1212" t="str">
            <v>ARS YUNEN S A</v>
          </cell>
          <cell r="J1212" t="str">
            <v/>
          </cell>
          <cell r="K1212">
            <v>5542.6</v>
          </cell>
        </row>
        <row r="1213">
          <cell r="A1213">
            <v>46020</v>
          </cell>
          <cell r="B1213" t="str">
            <v>Unique Representaciones, SRL</v>
          </cell>
          <cell r="F1213">
            <v>257712</v>
          </cell>
          <cell r="J1213" t="str">
            <v>1856</v>
          </cell>
          <cell r="K1213">
            <v>0</v>
          </cell>
        </row>
        <row r="1214">
          <cell r="A1214">
            <v>46020</v>
          </cell>
          <cell r="B1214" t="str">
            <v>Unique Representaciones, SRL</v>
          </cell>
          <cell r="F1214">
            <v>609127.80000000005</v>
          </cell>
          <cell r="J1214" t="str">
            <v>1858</v>
          </cell>
          <cell r="K1214">
            <v>0</v>
          </cell>
        </row>
        <row r="1215">
          <cell r="A1215">
            <v>46021</v>
          </cell>
          <cell r="B1215" t="str">
            <v xml:space="preserve">CEMADOJA (29/12/2025) </v>
          </cell>
          <cell r="J1215" t="str">
            <v>715141182</v>
          </cell>
          <cell r="K1215">
            <v>81562</v>
          </cell>
        </row>
        <row r="1216">
          <cell r="A1216">
            <v>46021</v>
          </cell>
          <cell r="B1216" t="str">
            <v>ARS SEMMA</v>
          </cell>
          <cell r="J1216" t="str">
            <v/>
          </cell>
          <cell r="K1216">
            <v>38948</v>
          </cell>
        </row>
        <row r="1217">
          <cell r="A1217">
            <v>46021</v>
          </cell>
          <cell r="B1217" t="str">
            <v>Planet Medical Services, SRL</v>
          </cell>
          <cell r="F1217">
            <v>2239199.9900000002</v>
          </cell>
          <cell r="J1217" t="str">
            <v>1862</v>
          </cell>
          <cell r="K1217">
            <v>0</v>
          </cell>
        </row>
        <row r="1218">
          <cell r="A1218">
            <v>46021</v>
          </cell>
          <cell r="B1218" t="str">
            <v>COMPANIA DOMINICANA DE TELEFONOS C POR A</v>
          </cell>
          <cell r="F1218">
            <v>158098.44</v>
          </cell>
          <cell r="J1218" t="str">
            <v>1864</v>
          </cell>
          <cell r="K1218">
            <v>0</v>
          </cell>
        </row>
        <row r="1219">
          <cell r="A1219">
            <v>46021</v>
          </cell>
          <cell r="B1219" t="str">
            <v>Ventas Diversas Farmaceuticas, SRL</v>
          </cell>
          <cell r="F1219">
            <v>245298.4</v>
          </cell>
          <cell r="J1219" t="str">
            <v>1866</v>
          </cell>
          <cell r="K1219">
            <v>0</v>
          </cell>
        </row>
        <row r="1220">
          <cell r="A1220">
            <v>46021</v>
          </cell>
          <cell r="B1220" t="str">
            <v>BIO NOVA, SRL</v>
          </cell>
          <cell r="F1220">
            <v>2158712</v>
          </cell>
          <cell r="J1220" t="str">
            <v>1868</v>
          </cell>
          <cell r="K1220">
            <v>0</v>
          </cell>
        </row>
        <row r="1221">
          <cell r="A1221">
            <v>46022</v>
          </cell>
          <cell r="B1221" t="str">
            <v>Farmaceutica Dalmasi (FARMADAL), SRL</v>
          </cell>
          <cell r="F1221">
            <v>776190</v>
          </cell>
          <cell r="J1221" t="str">
            <v>1872</v>
          </cell>
          <cell r="K1221">
            <v>0</v>
          </cell>
        </row>
        <row r="1222">
          <cell r="A1222">
            <v>46022</v>
          </cell>
          <cell r="B1222" t="str">
            <v>Dev anulado Unique Representaciones, SRL</v>
          </cell>
          <cell r="F1222">
            <v>-2354005.6</v>
          </cell>
          <cell r="J1222" t="str">
            <v>1601</v>
          </cell>
          <cell r="K1222">
            <v>0</v>
          </cell>
        </row>
        <row r="1223">
          <cell r="A1223">
            <v>46022</v>
          </cell>
          <cell r="B1223" t="str">
            <v>Dev anulado Lessader, SRL</v>
          </cell>
          <cell r="F1223">
            <v>-245216.11</v>
          </cell>
          <cell r="J1223" t="str">
            <v>1635</v>
          </cell>
          <cell r="K1223">
            <v>0</v>
          </cell>
        </row>
        <row r="1224">
          <cell r="A1224">
            <v>46022</v>
          </cell>
          <cell r="B1224" t="str">
            <v>Dev anulado D&amp;H Hernandez Home Investment, SRL</v>
          </cell>
          <cell r="F1224">
            <v>-674400</v>
          </cell>
          <cell r="J1224" t="str">
            <v>1643</v>
          </cell>
          <cell r="K1224">
            <v>0</v>
          </cell>
        </row>
        <row r="1225">
          <cell r="A1225">
            <v>46022</v>
          </cell>
          <cell r="B1225" t="str">
            <v>Visanet</v>
          </cell>
          <cell r="J1225" t="str">
            <v>N/A</v>
          </cell>
          <cell r="K1225">
            <v>330588.34000000003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0164-B9C0-40B6-BF7A-983F89A2999D}">
  <sheetPr>
    <pageSetUpPr fitToPage="1"/>
  </sheetPr>
  <dimension ref="A1:L176"/>
  <sheetViews>
    <sheetView tabSelected="1" topLeftCell="B1" zoomScale="70" zoomScaleNormal="70" zoomScaleSheetLayoutView="70" workbookViewId="0">
      <selection activeCell="P24" sqref="P24"/>
    </sheetView>
  </sheetViews>
  <sheetFormatPr baseColWidth="10" defaultColWidth="9.140625" defaultRowHeight="15" x14ac:dyDescent="0.25"/>
  <cols>
    <col min="1" max="1" width="8.140625" style="85" hidden="1" customWidth="1"/>
    <col min="2" max="2" width="18.85546875" style="85" customWidth="1"/>
    <col min="3" max="3" width="26.5703125" style="86" customWidth="1"/>
    <col min="4" max="4" width="74.7109375" style="85" customWidth="1"/>
    <col min="5" max="5" width="24.7109375" style="87" customWidth="1"/>
    <col min="6" max="6" width="22.5703125" style="88" customWidth="1"/>
    <col min="7" max="7" width="7.140625" style="85" customWidth="1"/>
    <col min="8" max="8" width="24.42578125" style="85" customWidth="1"/>
    <col min="9" max="9" width="14" style="1" bestFit="1" customWidth="1"/>
    <col min="10" max="10" width="18.7109375" style="1" customWidth="1"/>
    <col min="11" max="12" width="9.140625" style="1"/>
    <col min="13" max="18" width="9.140625" style="85"/>
    <col min="19" max="19" width="17.42578125" style="85" customWidth="1"/>
    <col min="20" max="256" width="9.140625" style="85"/>
    <col min="257" max="257" width="0" style="85" hidden="1" customWidth="1"/>
    <col min="258" max="258" width="18.85546875" style="85" customWidth="1"/>
    <col min="259" max="259" width="26.5703125" style="85" customWidth="1"/>
    <col min="260" max="260" width="74.7109375" style="85" customWidth="1"/>
    <col min="261" max="261" width="24.7109375" style="85" customWidth="1"/>
    <col min="262" max="262" width="22.5703125" style="85" customWidth="1"/>
    <col min="263" max="263" width="7.140625" style="85" customWidth="1"/>
    <col min="264" max="264" width="24.42578125" style="85" customWidth="1"/>
    <col min="265" max="265" width="14" style="85" bestFit="1" customWidth="1"/>
    <col min="266" max="266" width="18.7109375" style="85" customWidth="1"/>
    <col min="267" max="274" width="9.140625" style="85"/>
    <col min="275" max="275" width="17.42578125" style="85" customWidth="1"/>
    <col min="276" max="512" width="9.140625" style="85"/>
    <col min="513" max="513" width="0" style="85" hidden="1" customWidth="1"/>
    <col min="514" max="514" width="18.85546875" style="85" customWidth="1"/>
    <col min="515" max="515" width="26.5703125" style="85" customWidth="1"/>
    <col min="516" max="516" width="74.7109375" style="85" customWidth="1"/>
    <col min="517" max="517" width="24.7109375" style="85" customWidth="1"/>
    <col min="518" max="518" width="22.5703125" style="85" customWidth="1"/>
    <col min="519" max="519" width="7.140625" style="85" customWidth="1"/>
    <col min="520" max="520" width="24.42578125" style="85" customWidth="1"/>
    <col min="521" max="521" width="14" style="85" bestFit="1" customWidth="1"/>
    <col min="522" max="522" width="18.7109375" style="85" customWidth="1"/>
    <col min="523" max="530" width="9.140625" style="85"/>
    <col min="531" max="531" width="17.42578125" style="85" customWidth="1"/>
    <col min="532" max="768" width="9.140625" style="85"/>
    <col min="769" max="769" width="0" style="85" hidden="1" customWidth="1"/>
    <col min="770" max="770" width="18.85546875" style="85" customWidth="1"/>
    <col min="771" max="771" width="26.5703125" style="85" customWidth="1"/>
    <col min="772" max="772" width="74.7109375" style="85" customWidth="1"/>
    <col min="773" max="773" width="24.7109375" style="85" customWidth="1"/>
    <col min="774" max="774" width="22.5703125" style="85" customWidth="1"/>
    <col min="775" max="775" width="7.140625" style="85" customWidth="1"/>
    <col min="776" max="776" width="24.42578125" style="85" customWidth="1"/>
    <col min="777" max="777" width="14" style="85" bestFit="1" customWidth="1"/>
    <col min="778" max="778" width="18.7109375" style="85" customWidth="1"/>
    <col min="779" max="786" width="9.140625" style="85"/>
    <col min="787" max="787" width="17.42578125" style="85" customWidth="1"/>
    <col min="788" max="1024" width="9.140625" style="85"/>
    <col min="1025" max="1025" width="0" style="85" hidden="1" customWidth="1"/>
    <col min="1026" max="1026" width="18.85546875" style="85" customWidth="1"/>
    <col min="1027" max="1027" width="26.5703125" style="85" customWidth="1"/>
    <col min="1028" max="1028" width="74.7109375" style="85" customWidth="1"/>
    <col min="1029" max="1029" width="24.7109375" style="85" customWidth="1"/>
    <col min="1030" max="1030" width="22.5703125" style="85" customWidth="1"/>
    <col min="1031" max="1031" width="7.140625" style="85" customWidth="1"/>
    <col min="1032" max="1032" width="24.42578125" style="85" customWidth="1"/>
    <col min="1033" max="1033" width="14" style="85" bestFit="1" customWidth="1"/>
    <col min="1034" max="1034" width="18.7109375" style="85" customWidth="1"/>
    <col min="1035" max="1042" width="9.140625" style="85"/>
    <col min="1043" max="1043" width="17.42578125" style="85" customWidth="1"/>
    <col min="1044" max="1280" width="9.140625" style="85"/>
    <col min="1281" max="1281" width="0" style="85" hidden="1" customWidth="1"/>
    <col min="1282" max="1282" width="18.85546875" style="85" customWidth="1"/>
    <col min="1283" max="1283" width="26.5703125" style="85" customWidth="1"/>
    <col min="1284" max="1284" width="74.7109375" style="85" customWidth="1"/>
    <col min="1285" max="1285" width="24.7109375" style="85" customWidth="1"/>
    <col min="1286" max="1286" width="22.5703125" style="85" customWidth="1"/>
    <col min="1287" max="1287" width="7.140625" style="85" customWidth="1"/>
    <col min="1288" max="1288" width="24.42578125" style="85" customWidth="1"/>
    <col min="1289" max="1289" width="14" style="85" bestFit="1" customWidth="1"/>
    <col min="1290" max="1290" width="18.7109375" style="85" customWidth="1"/>
    <col min="1291" max="1298" width="9.140625" style="85"/>
    <col min="1299" max="1299" width="17.42578125" style="85" customWidth="1"/>
    <col min="1300" max="1536" width="9.140625" style="85"/>
    <col min="1537" max="1537" width="0" style="85" hidden="1" customWidth="1"/>
    <col min="1538" max="1538" width="18.85546875" style="85" customWidth="1"/>
    <col min="1539" max="1539" width="26.5703125" style="85" customWidth="1"/>
    <col min="1540" max="1540" width="74.7109375" style="85" customWidth="1"/>
    <col min="1541" max="1541" width="24.7109375" style="85" customWidth="1"/>
    <col min="1542" max="1542" width="22.5703125" style="85" customWidth="1"/>
    <col min="1543" max="1543" width="7.140625" style="85" customWidth="1"/>
    <col min="1544" max="1544" width="24.42578125" style="85" customWidth="1"/>
    <col min="1545" max="1545" width="14" style="85" bestFit="1" customWidth="1"/>
    <col min="1546" max="1546" width="18.7109375" style="85" customWidth="1"/>
    <col min="1547" max="1554" width="9.140625" style="85"/>
    <col min="1555" max="1555" width="17.42578125" style="85" customWidth="1"/>
    <col min="1556" max="1792" width="9.140625" style="85"/>
    <col min="1793" max="1793" width="0" style="85" hidden="1" customWidth="1"/>
    <col min="1794" max="1794" width="18.85546875" style="85" customWidth="1"/>
    <col min="1795" max="1795" width="26.5703125" style="85" customWidth="1"/>
    <col min="1796" max="1796" width="74.7109375" style="85" customWidth="1"/>
    <col min="1797" max="1797" width="24.7109375" style="85" customWidth="1"/>
    <col min="1798" max="1798" width="22.5703125" style="85" customWidth="1"/>
    <col min="1799" max="1799" width="7.140625" style="85" customWidth="1"/>
    <col min="1800" max="1800" width="24.42578125" style="85" customWidth="1"/>
    <col min="1801" max="1801" width="14" style="85" bestFit="1" customWidth="1"/>
    <col min="1802" max="1802" width="18.7109375" style="85" customWidth="1"/>
    <col min="1803" max="1810" width="9.140625" style="85"/>
    <col min="1811" max="1811" width="17.42578125" style="85" customWidth="1"/>
    <col min="1812" max="2048" width="9.140625" style="85"/>
    <col min="2049" max="2049" width="0" style="85" hidden="1" customWidth="1"/>
    <col min="2050" max="2050" width="18.85546875" style="85" customWidth="1"/>
    <col min="2051" max="2051" width="26.5703125" style="85" customWidth="1"/>
    <col min="2052" max="2052" width="74.7109375" style="85" customWidth="1"/>
    <col min="2053" max="2053" width="24.7109375" style="85" customWidth="1"/>
    <col min="2054" max="2054" width="22.5703125" style="85" customWidth="1"/>
    <col min="2055" max="2055" width="7.140625" style="85" customWidth="1"/>
    <col min="2056" max="2056" width="24.42578125" style="85" customWidth="1"/>
    <col min="2057" max="2057" width="14" style="85" bestFit="1" customWidth="1"/>
    <col min="2058" max="2058" width="18.7109375" style="85" customWidth="1"/>
    <col min="2059" max="2066" width="9.140625" style="85"/>
    <col min="2067" max="2067" width="17.42578125" style="85" customWidth="1"/>
    <col min="2068" max="2304" width="9.140625" style="85"/>
    <col min="2305" max="2305" width="0" style="85" hidden="1" customWidth="1"/>
    <col min="2306" max="2306" width="18.85546875" style="85" customWidth="1"/>
    <col min="2307" max="2307" width="26.5703125" style="85" customWidth="1"/>
    <col min="2308" max="2308" width="74.7109375" style="85" customWidth="1"/>
    <col min="2309" max="2309" width="24.7109375" style="85" customWidth="1"/>
    <col min="2310" max="2310" width="22.5703125" style="85" customWidth="1"/>
    <col min="2311" max="2311" width="7.140625" style="85" customWidth="1"/>
    <col min="2312" max="2312" width="24.42578125" style="85" customWidth="1"/>
    <col min="2313" max="2313" width="14" style="85" bestFit="1" customWidth="1"/>
    <col min="2314" max="2314" width="18.7109375" style="85" customWidth="1"/>
    <col min="2315" max="2322" width="9.140625" style="85"/>
    <col min="2323" max="2323" width="17.42578125" style="85" customWidth="1"/>
    <col min="2324" max="2560" width="9.140625" style="85"/>
    <col min="2561" max="2561" width="0" style="85" hidden="1" customWidth="1"/>
    <col min="2562" max="2562" width="18.85546875" style="85" customWidth="1"/>
    <col min="2563" max="2563" width="26.5703125" style="85" customWidth="1"/>
    <col min="2564" max="2564" width="74.7109375" style="85" customWidth="1"/>
    <col min="2565" max="2565" width="24.7109375" style="85" customWidth="1"/>
    <col min="2566" max="2566" width="22.5703125" style="85" customWidth="1"/>
    <col min="2567" max="2567" width="7.140625" style="85" customWidth="1"/>
    <col min="2568" max="2568" width="24.42578125" style="85" customWidth="1"/>
    <col min="2569" max="2569" width="14" style="85" bestFit="1" customWidth="1"/>
    <col min="2570" max="2570" width="18.7109375" style="85" customWidth="1"/>
    <col min="2571" max="2578" width="9.140625" style="85"/>
    <col min="2579" max="2579" width="17.42578125" style="85" customWidth="1"/>
    <col min="2580" max="2816" width="9.140625" style="85"/>
    <col min="2817" max="2817" width="0" style="85" hidden="1" customWidth="1"/>
    <col min="2818" max="2818" width="18.85546875" style="85" customWidth="1"/>
    <col min="2819" max="2819" width="26.5703125" style="85" customWidth="1"/>
    <col min="2820" max="2820" width="74.7109375" style="85" customWidth="1"/>
    <col min="2821" max="2821" width="24.7109375" style="85" customWidth="1"/>
    <col min="2822" max="2822" width="22.5703125" style="85" customWidth="1"/>
    <col min="2823" max="2823" width="7.140625" style="85" customWidth="1"/>
    <col min="2824" max="2824" width="24.42578125" style="85" customWidth="1"/>
    <col min="2825" max="2825" width="14" style="85" bestFit="1" customWidth="1"/>
    <col min="2826" max="2826" width="18.7109375" style="85" customWidth="1"/>
    <col min="2827" max="2834" width="9.140625" style="85"/>
    <col min="2835" max="2835" width="17.42578125" style="85" customWidth="1"/>
    <col min="2836" max="3072" width="9.140625" style="85"/>
    <col min="3073" max="3073" width="0" style="85" hidden="1" customWidth="1"/>
    <col min="3074" max="3074" width="18.85546875" style="85" customWidth="1"/>
    <col min="3075" max="3075" width="26.5703125" style="85" customWidth="1"/>
    <col min="3076" max="3076" width="74.7109375" style="85" customWidth="1"/>
    <col min="3077" max="3077" width="24.7109375" style="85" customWidth="1"/>
    <col min="3078" max="3078" width="22.5703125" style="85" customWidth="1"/>
    <col min="3079" max="3079" width="7.140625" style="85" customWidth="1"/>
    <col min="3080" max="3080" width="24.42578125" style="85" customWidth="1"/>
    <col min="3081" max="3081" width="14" style="85" bestFit="1" customWidth="1"/>
    <col min="3082" max="3082" width="18.7109375" style="85" customWidth="1"/>
    <col min="3083" max="3090" width="9.140625" style="85"/>
    <col min="3091" max="3091" width="17.42578125" style="85" customWidth="1"/>
    <col min="3092" max="3328" width="9.140625" style="85"/>
    <col min="3329" max="3329" width="0" style="85" hidden="1" customWidth="1"/>
    <col min="3330" max="3330" width="18.85546875" style="85" customWidth="1"/>
    <col min="3331" max="3331" width="26.5703125" style="85" customWidth="1"/>
    <col min="3332" max="3332" width="74.7109375" style="85" customWidth="1"/>
    <col min="3333" max="3333" width="24.7109375" style="85" customWidth="1"/>
    <col min="3334" max="3334" width="22.5703125" style="85" customWidth="1"/>
    <col min="3335" max="3335" width="7.140625" style="85" customWidth="1"/>
    <col min="3336" max="3336" width="24.42578125" style="85" customWidth="1"/>
    <col min="3337" max="3337" width="14" style="85" bestFit="1" customWidth="1"/>
    <col min="3338" max="3338" width="18.7109375" style="85" customWidth="1"/>
    <col min="3339" max="3346" width="9.140625" style="85"/>
    <col min="3347" max="3347" width="17.42578125" style="85" customWidth="1"/>
    <col min="3348" max="3584" width="9.140625" style="85"/>
    <col min="3585" max="3585" width="0" style="85" hidden="1" customWidth="1"/>
    <col min="3586" max="3586" width="18.85546875" style="85" customWidth="1"/>
    <col min="3587" max="3587" width="26.5703125" style="85" customWidth="1"/>
    <col min="3588" max="3588" width="74.7109375" style="85" customWidth="1"/>
    <col min="3589" max="3589" width="24.7109375" style="85" customWidth="1"/>
    <col min="3590" max="3590" width="22.5703125" style="85" customWidth="1"/>
    <col min="3591" max="3591" width="7.140625" style="85" customWidth="1"/>
    <col min="3592" max="3592" width="24.42578125" style="85" customWidth="1"/>
    <col min="3593" max="3593" width="14" style="85" bestFit="1" customWidth="1"/>
    <col min="3594" max="3594" width="18.7109375" style="85" customWidth="1"/>
    <col min="3595" max="3602" width="9.140625" style="85"/>
    <col min="3603" max="3603" width="17.42578125" style="85" customWidth="1"/>
    <col min="3604" max="3840" width="9.140625" style="85"/>
    <col min="3841" max="3841" width="0" style="85" hidden="1" customWidth="1"/>
    <col min="3842" max="3842" width="18.85546875" style="85" customWidth="1"/>
    <col min="3843" max="3843" width="26.5703125" style="85" customWidth="1"/>
    <col min="3844" max="3844" width="74.7109375" style="85" customWidth="1"/>
    <col min="3845" max="3845" width="24.7109375" style="85" customWidth="1"/>
    <col min="3846" max="3846" width="22.5703125" style="85" customWidth="1"/>
    <col min="3847" max="3847" width="7.140625" style="85" customWidth="1"/>
    <col min="3848" max="3848" width="24.42578125" style="85" customWidth="1"/>
    <col min="3849" max="3849" width="14" style="85" bestFit="1" customWidth="1"/>
    <col min="3850" max="3850" width="18.7109375" style="85" customWidth="1"/>
    <col min="3851" max="3858" width="9.140625" style="85"/>
    <col min="3859" max="3859" width="17.42578125" style="85" customWidth="1"/>
    <col min="3860" max="4096" width="9.140625" style="85"/>
    <col min="4097" max="4097" width="0" style="85" hidden="1" customWidth="1"/>
    <col min="4098" max="4098" width="18.85546875" style="85" customWidth="1"/>
    <col min="4099" max="4099" width="26.5703125" style="85" customWidth="1"/>
    <col min="4100" max="4100" width="74.7109375" style="85" customWidth="1"/>
    <col min="4101" max="4101" width="24.7109375" style="85" customWidth="1"/>
    <col min="4102" max="4102" width="22.5703125" style="85" customWidth="1"/>
    <col min="4103" max="4103" width="7.140625" style="85" customWidth="1"/>
    <col min="4104" max="4104" width="24.42578125" style="85" customWidth="1"/>
    <col min="4105" max="4105" width="14" style="85" bestFit="1" customWidth="1"/>
    <col min="4106" max="4106" width="18.7109375" style="85" customWidth="1"/>
    <col min="4107" max="4114" width="9.140625" style="85"/>
    <col min="4115" max="4115" width="17.42578125" style="85" customWidth="1"/>
    <col min="4116" max="4352" width="9.140625" style="85"/>
    <col min="4353" max="4353" width="0" style="85" hidden="1" customWidth="1"/>
    <col min="4354" max="4354" width="18.85546875" style="85" customWidth="1"/>
    <col min="4355" max="4355" width="26.5703125" style="85" customWidth="1"/>
    <col min="4356" max="4356" width="74.7109375" style="85" customWidth="1"/>
    <col min="4357" max="4357" width="24.7109375" style="85" customWidth="1"/>
    <col min="4358" max="4358" width="22.5703125" style="85" customWidth="1"/>
    <col min="4359" max="4359" width="7.140625" style="85" customWidth="1"/>
    <col min="4360" max="4360" width="24.42578125" style="85" customWidth="1"/>
    <col min="4361" max="4361" width="14" style="85" bestFit="1" customWidth="1"/>
    <col min="4362" max="4362" width="18.7109375" style="85" customWidth="1"/>
    <col min="4363" max="4370" width="9.140625" style="85"/>
    <col min="4371" max="4371" width="17.42578125" style="85" customWidth="1"/>
    <col min="4372" max="4608" width="9.140625" style="85"/>
    <col min="4609" max="4609" width="0" style="85" hidden="1" customWidth="1"/>
    <col min="4610" max="4610" width="18.85546875" style="85" customWidth="1"/>
    <col min="4611" max="4611" width="26.5703125" style="85" customWidth="1"/>
    <col min="4612" max="4612" width="74.7109375" style="85" customWidth="1"/>
    <col min="4613" max="4613" width="24.7109375" style="85" customWidth="1"/>
    <col min="4614" max="4614" width="22.5703125" style="85" customWidth="1"/>
    <col min="4615" max="4615" width="7.140625" style="85" customWidth="1"/>
    <col min="4616" max="4616" width="24.42578125" style="85" customWidth="1"/>
    <col min="4617" max="4617" width="14" style="85" bestFit="1" customWidth="1"/>
    <col min="4618" max="4618" width="18.7109375" style="85" customWidth="1"/>
    <col min="4619" max="4626" width="9.140625" style="85"/>
    <col min="4627" max="4627" width="17.42578125" style="85" customWidth="1"/>
    <col min="4628" max="4864" width="9.140625" style="85"/>
    <col min="4865" max="4865" width="0" style="85" hidden="1" customWidth="1"/>
    <col min="4866" max="4866" width="18.85546875" style="85" customWidth="1"/>
    <col min="4867" max="4867" width="26.5703125" style="85" customWidth="1"/>
    <col min="4868" max="4868" width="74.7109375" style="85" customWidth="1"/>
    <col min="4869" max="4869" width="24.7109375" style="85" customWidth="1"/>
    <col min="4870" max="4870" width="22.5703125" style="85" customWidth="1"/>
    <col min="4871" max="4871" width="7.140625" style="85" customWidth="1"/>
    <col min="4872" max="4872" width="24.42578125" style="85" customWidth="1"/>
    <col min="4873" max="4873" width="14" style="85" bestFit="1" customWidth="1"/>
    <col min="4874" max="4874" width="18.7109375" style="85" customWidth="1"/>
    <col min="4875" max="4882" width="9.140625" style="85"/>
    <col min="4883" max="4883" width="17.42578125" style="85" customWidth="1"/>
    <col min="4884" max="5120" width="9.140625" style="85"/>
    <col min="5121" max="5121" width="0" style="85" hidden="1" customWidth="1"/>
    <col min="5122" max="5122" width="18.85546875" style="85" customWidth="1"/>
    <col min="5123" max="5123" width="26.5703125" style="85" customWidth="1"/>
    <col min="5124" max="5124" width="74.7109375" style="85" customWidth="1"/>
    <col min="5125" max="5125" width="24.7109375" style="85" customWidth="1"/>
    <col min="5126" max="5126" width="22.5703125" style="85" customWidth="1"/>
    <col min="5127" max="5127" width="7.140625" style="85" customWidth="1"/>
    <col min="5128" max="5128" width="24.42578125" style="85" customWidth="1"/>
    <col min="5129" max="5129" width="14" style="85" bestFit="1" customWidth="1"/>
    <col min="5130" max="5130" width="18.7109375" style="85" customWidth="1"/>
    <col min="5131" max="5138" width="9.140625" style="85"/>
    <col min="5139" max="5139" width="17.42578125" style="85" customWidth="1"/>
    <col min="5140" max="5376" width="9.140625" style="85"/>
    <col min="5377" max="5377" width="0" style="85" hidden="1" customWidth="1"/>
    <col min="5378" max="5378" width="18.85546875" style="85" customWidth="1"/>
    <col min="5379" max="5379" width="26.5703125" style="85" customWidth="1"/>
    <col min="5380" max="5380" width="74.7109375" style="85" customWidth="1"/>
    <col min="5381" max="5381" width="24.7109375" style="85" customWidth="1"/>
    <col min="5382" max="5382" width="22.5703125" style="85" customWidth="1"/>
    <col min="5383" max="5383" width="7.140625" style="85" customWidth="1"/>
    <col min="5384" max="5384" width="24.42578125" style="85" customWidth="1"/>
    <col min="5385" max="5385" width="14" style="85" bestFit="1" customWidth="1"/>
    <col min="5386" max="5386" width="18.7109375" style="85" customWidth="1"/>
    <col min="5387" max="5394" width="9.140625" style="85"/>
    <col min="5395" max="5395" width="17.42578125" style="85" customWidth="1"/>
    <col min="5396" max="5632" width="9.140625" style="85"/>
    <col min="5633" max="5633" width="0" style="85" hidden="1" customWidth="1"/>
    <col min="5634" max="5634" width="18.85546875" style="85" customWidth="1"/>
    <col min="5635" max="5635" width="26.5703125" style="85" customWidth="1"/>
    <col min="5636" max="5636" width="74.7109375" style="85" customWidth="1"/>
    <col min="5637" max="5637" width="24.7109375" style="85" customWidth="1"/>
    <col min="5638" max="5638" width="22.5703125" style="85" customWidth="1"/>
    <col min="5639" max="5639" width="7.140625" style="85" customWidth="1"/>
    <col min="5640" max="5640" width="24.42578125" style="85" customWidth="1"/>
    <col min="5641" max="5641" width="14" style="85" bestFit="1" customWidth="1"/>
    <col min="5642" max="5642" width="18.7109375" style="85" customWidth="1"/>
    <col min="5643" max="5650" width="9.140625" style="85"/>
    <col min="5651" max="5651" width="17.42578125" style="85" customWidth="1"/>
    <col min="5652" max="5888" width="9.140625" style="85"/>
    <col min="5889" max="5889" width="0" style="85" hidden="1" customWidth="1"/>
    <col min="5890" max="5890" width="18.85546875" style="85" customWidth="1"/>
    <col min="5891" max="5891" width="26.5703125" style="85" customWidth="1"/>
    <col min="5892" max="5892" width="74.7109375" style="85" customWidth="1"/>
    <col min="5893" max="5893" width="24.7109375" style="85" customWidth="1"/>
    <col min="5894" max="5894" width="22.5703125" style="85" customWidth="1"/>
    <col min="5895" max="5895" width="7.140625" style="85" customWidth="1"/>
    <col min="5896" max="5896" width="24.42578125" style="85" customWidth="1"/>
    <col min="5897" max="5897" width="14" style="85" bestFit="1" customWidth="1"/>
    <col min="5898" max="5898" width="18.7109375" style="85" customWidth="1"/>
    <col min="5899" max="5906" width="9.140625" style="85"/>
    <col min="5907" max="5907" width="17.42578125" style="85" customWidth="1"/>
    <col min="5908" max="6144" width="9.140625" style="85"/>
    <col min="6145" max="6145" width="0" style="85" hidden="1" customWidth="1"/>
    <col min="6146" max="6146" width="18.85546875" style="85" customWidth="1"/>
    <col min="6147" max="6147" width="26.5703125" style="85" customWidth="1"/>
    <col min="6148" max="6148" width="74.7109375" style="85" customWidth="1"/>
    <col min="6149" max="6149" width="24.7109375" style="85" customWidth="1"/>
    <col min="6150" max="6150" width="22.5703125" style="85" customWidth="1"/>
    <col min="6151" max="6151" width="7.140625" style="85" customWidth="1"/>
    <col min="6152" max="6152" width="24.42578125" style="85" customWidth="1"/>
    <col min="6153" max="6153" width="14" style="85" bestFit="1" customWidth="1"/>
    <col min="6154" max="6154" width="18.7109375" style="85" customWidth="1"/>
    <col min="6155" max="6162" width="9.140625" style="85"/>
    <col min="6163" max="6163" width="17.42578125" style="85" customWidth="1"/>
    <col min="6164" max="6400" width="9.140625" style="85"/>
    <col min="6401" max="6401" width="0" style="85" hidden="1" customWidth="1"/>
    <col min="6402" max="6402" width="18.85546875" style="85" customWidth="1"/>
    <col min="6403" max="6403" width="26.5703125" style="85" customWidth="1"/>
    <col min="6404" max="6404" width="74.7109375" style="85" customWidth="1"/>
    <col min="6405" max="6405" width="24.7109375" style="85" customWidth="1"/>
    <col min="6406" max="6406" width="22.5703125" style="85" customWidth="1"/>
    <col min="6407" max="6407" width="7.140625" style="85" customWidth="1"/>
    <col min="6408" max="6408" width="24.42578125" style="85" customWidth="1"/>
    <col min="6409" max="6409" width="14" style="85" bestFit="1" customWidth="1"/>
    <col min="6410" max="6410" width="18.7109375" style="85" customWidth="1"/>
    <col min="6411" max="6418" width="9.140625" style="85"/>
    <col min="6419" max="6419" width="17.42578125" style="85" customWidth="1"/>
    <col min="6420" max="6656" width="9.140625" style="85"/>
    <col min="6657" max="6657" width="0" style="85" hidden="1" customWidth="1"/>
    <col min="6658" max="6658" width="18.85546875" style="85" customWidth="1"/>
    <col min="6659" max="6659" width="26.5703125" style="85" customWidth="1"/>
    <col min="6660" max="6660" width="74.7109375" style="85" customWidth="1"/>
    <col min="6661" max="6661" width="24.7109375" style="85" customWidth="1"/>
    <col min="6662" max="6662" width="22.5703125" style="85" customWidth="1"/>
    <col min="6663" max="6663" width="7.140625" style="85" customWidth="1"/>
    <col min="6664" max="6664" width="24.42578125" style="85" customWidth="1"/>
    <col min="6665" max="6665" width="14" style="85" bestFit="1" customWidth="1"/>
    <col min="6666" max="6666" width="18.7109375" style="85" customWidth="1"/>
    <col min="6667" max="6674" width="9.140625" style="85"/>
    <col min="6675" max="6675" width="17.42578125" style="85" customWidth="1"/>
    <col min="6676" max="6912" width="9.140625" style="85"/>
    <col min="6913" max="6913" width="0" style="85" hidden="1" customWidth="1"/>
    <col min="6914" max="6914" width="18.85546875" style="85" customWidth="1"/>
    <col min="6915" max="6915" width="26.5703125" style="85" customWidth="1"/>
    <col min="6916" max="6916" width="74.7109375" style="85" customWidth="1"/>
    <col min="6917" max="6917" width="24.7109375" style="85" customWidth="1"/>
    <col min="6918" max="6918" width="22.5703125" style="85" customWidth="1"/>
    <col min="6919" max="6919" width="7.140625" style="85" customWidth="1"/>
    <col min="6920" max="6920" width="24.42578125" style="85" customWidth="1"/>
    <col min="6921" max="6921" width="14" style="85" bestFit="1" customWidth="1"/>
    <col min="6922" max="6922" width="18.7109375" style="85" customWidth="1"/>
    <col min="6923" max="6930" width="9.140625" style="85"/>
    <col min="6931" max="6931" width="17.42578125" style="85" customWidth="1"/>
    <col min="6932" max="7168" width="9.140625" style="85"/>
    <col min="7169" max="7169" width="0" style="85" hidden="1" customWidth="1"/>
    <col min="7170" max="7170" width="18.85546875" style="85" customWidth="1"/>
    <col min="7171" max="7171" width="26.5703125" style="85" customWidth="1"/>
    <col min="7172" max="7172" width="74.7109375" style="85" customWidth="1"/>
    <col min="7173" max="7173" width="24.7109375" style="85" customWidth="1"/>
    <col min="7174" max="7174" width="22.5703125" style="85" customWidth="1"/>
    <col min="7175" max="7175" width="7.140625" style="85" customWidth="1"/>
    <col min="7176" max="7176" width="24.42578125" style="85" customWidth="1"/>
    <col min="7177" max="7177" width="14" style="85" bestFit="1" customWidth="1"/>
    <col min="7178" max="7178" width="18.7109375" style="85" customWidth="1"/>
    <col min="7179" max="7186" width="9.140625" style="85"/>
    <col min="7187" max="7187" width="17.42578125" style="85" customWidth="1"/>
    <col min="7188" max="7424" width="9.140625" style="85"/>
    <col min="7425" max="7425" width="0" style="85" hidden="1" customWidth="1"/>
    <col min="7426" max="7426" width="18.85546875" style="85" customWidth="1"/>
    <col min="7427" max="7427" width="26.5703125" style="85" customWidth="1"/>
    <col min="7428" max="7428" width="74.7109375" style="85" customWidth="1"/>
    <col min="7429" max="7429" width="24.7109375" style="85" customWidth="1"/>
    <col min="7430" max="7430" width="22.5703125" style="85" customWidth="1"/>
    <col min="7431" max="7431" width="7.140625" style="85" customWidth="1"/>
    <col min="7432" max="7432" width="24.42578125" style="85" customWidth="1"/>
    <col min="7433" max="7433" width="14" style="85" bestFit="1" customWidth="1"/>
    <col min="7434" max="7434" width="18.7109375" style="85" customWidth="1"/>
    <col min="7435" max="7442" width="9.140625" style="85"/>
    <col min="7443" max="7443" width="17.42578125" style="85" customWidth="1"/>
    <col min="7444" max="7680" width="9.140625" style="85"/>
    <col min="7681" max="7681" width="0" style="85" hidden="1" customWidth="1"/>
    <col min="7682" max="7682" width="18.85546875" style="85" customWidth="1"/>
    <col min="7683" max="7683" width="26.5703125" style="85" customWidth="1"/>
    <col min="7684" max="7684" width="74.7109375" style="85" customWidth="1"/>
    <col min="7685" max="7685" width="24.7109375" style="85" customWidth="1"/>
    <col min="7686" max="7686" width="22.5703125" style="85" customWidth="1"/>
    <col min="7687" max="7687" width="7.140625" style="85" customWidth="1"/>
    <col min="7688" max="7688" width="24.42578125" style="85" customWidth="1"/>
    <col min="7689" max="7689" width="14" style="85" bestFit="1" customWidth="1"/>
    <col min="7690" max="7690" width="18.7109375" style="85" customWidth="1"/>
    <col min="7691" max="7698" width="9.140625" style="85"/>
    <col min="7699" max="7699" width="17.42578125" style="85" customWidth="1"/>
    <col min="7700" max="7936" width="9.140625" style="85"/>
    <col min="7937" max="7937" width="0" style="85" hidden="1" customWidth="1"/>
    <col min="7938" max="7938" width="18.85546875" style="85" customWidth="1"/>
    <col min="7939" max="7939" width="26.5703125" style="85" customWidth="1"/>
    <col min="7940" max="7940" width="74.7109375" style="85" customWidth="1"/>
    <col min="7941" max="7941" width="24.7109375" style="85" customWidth="1"/>
    <col min="7942" max="7942" width="22.5703125" style="85" customWidth="1"/>
    <col min="7943" max="7943" width="7.140625" style="85" customWidth="1"/>
    <col min="7944" max="7944" width="24.42578125" style="85" customWidth="1"/>
    <col min="7945" max="7945" width="14" style="85" bestFit="1" customWidth="1"/>
    <col min="7946" max="7946" width="18.7109375" style="85" customWidth="1"/>
    <col min="7947" max="7954" width="9.140625" style="85"/>
    <col min="7955" max="7955" width="17.42578125" style="85" customWidth="1"/>
    <col min="7956" max="8192" width="9.140625" style="85"/>
    <col min="8193" max="8193" width="0" style="85" hidden="1" customWidth="1"/>
    <col min="8194" max="8194" width="18.85546875" style="85" customWidth="1"/>
    <col min="8195" max="8195" width="26.5703125" style="85" customWidth="1"/>
    <col min="8196" max="8196" width="74.7109375" style="85" customWidth="1"/>
    <col min="8197" max="8197" width="24.7109375" style="85" customWidth="1"/>
    <col min="8198" max="8198" width="22.5703125" style="85" customWidth="1"/>
    <col min="8199" max="8199" width="7.140625" style="85" customWidth="1"/>
    <col min="8200" max="8200" width="24.42578125" style="85" customWidth="1"/>
    <col min="8201" max="8201" width="14" style="85" bestFit="1" customWidth="1"/>
    <col min="8202" max="8202" width="18.7109375" style="85" customWidth="1"/>
    <col min="8203" max="8210" width="9.140625" style="85"/>
    <col min="8211" max="8211" width="17.42578125" style="85" customWidth="1"/>
    <col min="8212" max="8448" width="9.140625" style="85"/>
    <col min="8449" max="8449" width="0" style="85" hidden="1" customWidth="1"/>
    <col min="8450" max="8450" width="18.85546875" style="85" customWidth="1"/>
    <col min="8451" max="8451" width="26.5703125" style="85" customWidth="1"/>
    <col min="8452" max="8452" width="74.7109375" style="85" customWidth="1"/>
    <col min="8453" max="8453" width="24.7109375" style="85" customWidth="1"/>
    <col min="8454" max="8454" width="22.5703125" style="85" customWidth="1"/>
    <col min="8455" max="8455" width="7.140625" style="85" customWidth="1"/>
    <col min="8456" max="8456" width="24.42578125" style="85" customWidth="1"/>
    <col min="8457" max="8457" width="14" style="85" bestFit="1" customWidth="1"/>
    <col min="8458" max="8458" width="18.7109375" style="85" customWidth="1"/>
    <col min="8459" max="8466" width="9.140625" style="85"/>
    <col min="8467" max="8467" width="17.42578125" style="85" customWidth="1"/>
    <col min="8468" max="8704" width="9.140625" style="85"/>
    <col min="8705" max="8705" width="0" style="85" hidden="1" customWidth="1"/>
    <col min="8706" max="8706" width="18.85546875" style="85" customWidth="1"/>
    <col min="8707" max="8707" width="26.5703125" style="85" customWidth="1"/>
    <col min="8708" max="8708" width="74.7109375" style="85" customWidth="1"/>
    <col min="8709" max="8709" width="24.7109375" style="85" customWidth="1"/>
    <col min="8710" max="8710" width="22.5703125" style="85" customWidth="1"/>
    <col min="8711" max="8711" width="7.140625" style="85" customWidth="1"/>
    <col min="8712" max="8712" width="24.42578125" style="85" customWidth="1"/>
    <col min="8713" max="8713" width="14" style="85" bestFit="1" customWidth="1"/>
    <col min="8714" max="8714" width="18.7109375" style="85" customWidth="1"/>
    <col min="8715" max="8722" width="9.140625" style="85"/>
    <col min="8723" max="8723" width="17.42578125" style="85" customWidth="1"/>
    <col min="8724" max="8960" width="9.140625" style="85"/>
    <col min="8961" max="8961" width="0" style="85" hidden="1" customWidth="1"/>
    <col min="8962" max="8962" width="18.85546875" style="85" customWidth="1"/>
    <col min="8963" max="8963" width="26.5703125" style="85" customWidth="1"/>
    <col min="8964" max="8964" width="74.7109375" style="85" customWidth="1"/>
    <col min="8965" max="8965" width="24.7109375" style="85" customWidth="1"/>
    <col min="8966" max="8966" width="22.5703125" style="85" customWidth="1"/>
    <col min="8967" max="8967" width="7.140625" style="85" customWidth="1"/>
    <col min="8968" max="8968" width="24.42578125" style="85" customWidth="1"/>
    <col min="8969" max="8969" width="14" style="85" bestFit="1" customWidth="1"/>
    <col min="8970" max="8970" width="18.7109375" style="85" customWidth="1"/>
    <col min="8971" max="8978" width="9.140625" style="85"/>
    <col min="8979" max="8979" width="17.42578125" style="85" customWidth="1"/>
    <col min="8980" max="9216" width="9.140625" style="85"/>
    <col min="9217" max="9217" width="0" style="85" hidden="1" customWidth="1"/>
    <col min="9218" max="9218" width="18.85546875" style="85" customWidth="1"/>
    <col min="9219" max="9219" width="26.5703125" style="85" customWidth="1"/>
    <col min="9220" max="9220" width="74.7109375" style="85" customWidth="1"/>
    <col min="9221" max="9221" width="24.7109375" style="85" customWidth="1"/>
    <col min="9222" max="9222" width="22.5703125" style="85" customWidth="1"/>
    <col min="9223" max="9223" width="7.140625" style="85" customWidth="1"/>
    <col min="9224" max="9224" width="24.42578125" style="85" customWidth="1"/>
    <col min="9225" max="9225" width="14" style="85" bestFit="1" customWidth="1"/>
    <col min="9226" max="9226" width="18.7109375" style="85" customWidth="1"/>
    <col min="9227" max="9234" width="9.140625" style="85"/>
    <col min="9235" max="9235" width="17.42578125" style="85" customWidth="1"/>
    <col min="9236" max="9472" width="9.140625" style="85"/>
    <col min="9473" max="9473" width="0" style="85" hidden="1" customWidth="1"/>
    <col min="9474" max="9474" width="18.85546875" style="85" customWidth="1"/>
    <col min="9475" max="9475" width="26.5703125" style="85" customWidth="1"/>
    <col min="9476" max="9476" width="74.7109375" style="85" customWidth="1"/>
    <col min="9477" max="9477" width="24.7109375" style="85" customWidth="1"/>
    <col min="9478" max="9478" width="22.5703125" style="85" customWidth="1"/>
    <col min="9479" max="9479" width="7.140625" style="85" customWidth="1"/>
    <col min="9480" max="9480" width="24.42578125" style="85" customWidth="1"/>
    <col min="9481" max="9481" width="14" style="85" bestFit="1" customWidth="1"/>
    <col min="9482" max="9482" width="18.7109375" style="85" customWidth="1"/>
    <col min="9483" max="9490" width="9.140625" style="85"/>
    <col min="9491" max="9491" width="17.42578125" style="85" customWidth="1"/>
    <col min="9492" max="9728" width="9.140625" style="85"/>
    <col min="9729" max="9729" width="0" style="85" hidden="1" customWidth="1"/>
    <col min="9730" max="9730" width="18.85546875" style="85" customWidth="1"/>
    <col min="9731" max="9731" width="26.5703125" style="85" customWidth="1"/>
    <col min="9732" max="9732" width="74.7109375" style="85" customWidth="1"/>
    <col min="9733" max="9733" width="24.7109375" style="85" customWidth="1"/>
    <col min="9734" max="9734" width="22.5703125" style="85" customWidth="1"/>
    <col min="9735" max="9735" width="7.140625" style="85" customWidth="1"/>
    <col min="9736" max="9736" width="24.42578125" style="85" customWidth="1"/>
    <col min="9737" max="9737" width="14" style="85" bestFit="1" customWidth="1"/>
    <col min="9738" max="9738" width="18.7109375" style="85" customWidth="1"/>
    <col min="9739" max="9746" width="9.140625" style="85"/>
    <col min="9747" max="9747" width="17.42578125" style="85" customWidth="1"/>
    <col min="9748" max="9984" width="9.140625" style="85"/>
    <col min="9985" max="9985" width="0" style="85" hidden="1" customWidth="1"/>
    <col min="9986" max="9986" width="18.85546875" style="85" customWidth="1"/>
    <col min="9987" max="9987" width="26.5703125" style="85" customWidth="1"/>
    <col min="9988" max="9988" width="74.7109375" style="85" customWidth="1"/>
    <col min="9989" max="9989" width="24.7109375" style="85" customWidth="1"/>
    <col min="9990" max="9990" width="22.5703125" style="85" customWidth="1"/>
    <col min="9991" max="9991" width="7.140625" style="85" customWidth="1"/>
    <col min="9992" max="9992" width="24.42578125" style="85" customWidth="1"/>
    <col min="9993" max="9993" width="14" style="85" bestFit="1" customWidth="1"/>
    <col min="9994" max="9994" width="18.7109375" style="85" customWidth="1"/>
    <col min="9995" max="10002" width="9.140625" style="85"/>
    <col min="10003" max="10003" width="17.42578125" style="85" customWidth="1"/>
    <col min="10004" max="10240" width="9.140625" style="85"/>
    <col min="10241" max="10241" width="0" style="85" hidden="1" customWidth="1"/>
    <col min="10242" max="10242" width="18.85546875" style="85" customWidth="1"/>
    <col min="10243" max="10243" width="26.5703125" style="85" customWidth="1"/>
    <col min="10244" max="10244" width="74.7109375" style="85" customWidth="1"/>
    <col min="10245" max="10245" width="24.7109375" style="85" customWidth="1"/>
    <col min="10246" max="10246" width="22.5703125" style="85" customWidth="1"/>
    <col min="10247" max="10247" width="7.140625" style="85" customWidth="1"/>
    <col min="10248" max="10248" width="24.42578125" style="85" customWidth="1"/>
    <col min="10249" max="10249" width="14" style="85" bestFit="1" customWidth="1"/>
    <col min="10250" max="10250" width="18.7109375" style="85" customWidth="1"/>
    <col min="10251" max="10258" width="9.140625" style="85"/>
    <col min="10259" max="10259" width="17.42578125" style="85" customWidth="1"/>
    <col min="10260" max="10496" width="9.140625" style="85"/>
    <col min="10497" max="10497" width="0" style="85" hidden="1" customWidth="1"/>
    <col min="10498" max="10498" width="18.85546875" style="85" customWidth="1"/>
    <col min="10499" max="10499" width="26.5703125" style="85" customWidth="1"/>
    <col min="10500" max="10500" width="74.7109375" style="85" customWidth="1"/>
    <col min="10501" max="10501" width="24.7109375" style="85" customWidth="1"/>
    <col min="10502" max="10502" width="22.5703125" style="85" customWidth="1"/>
    <col min="10503" max="10503" width="7.140625" style="85" customWidth="1"/>
    <col min="10504" max="10504" width="24.42578125" style="85" customWidth="1"/>
    <col min="10505" max="10505" width="14" style="85" bestFit="1" customWidth="1"/>
    <col min="10506" max="10506" width="18.7109375" style="85" customWidth="1"/>
    <col min="10507" max="10514" width="9.140625" style="85"/>
    <col min="10515" max="10515" width="17.42578125" style="85" customWidth="1"/>
    <col min="10516" max="10752" width="9.140625" style="85"/>
    <col min="10753" max="10753" width="0" style="85" hidden="1" customWidth="1"/>
    <col min="10754" max="10754" width="18.85546875" style="85" customWidth="1"/>
    <col min="10755" max="10755" width="26.5703125" style="85" customWidth="1"/>
    <col min="10756" max="10756" width="74.7109375" style="85" customWidth="1"/>
    <col min="10757" max="10757" width="24.7109375" style="85" customWidth="1"/>
    <col min="10758" max="10758" width="22.5703125" style="85" customWidth="1"/>
    <col min="10759" max="10759" width="7.140625" style="85" customWidth="1"/>
    <col min="10760" max="10760" width="24.42578125" style="85" customWidth="1"/>
    <col min="10761" max="10761" width="14" style="85" bestFit="1" customWidth="1"/>
    <col min="10762" max="10762" width="18.7109375" style="85" customWidth="1"/>
    <col min="10763" max="10770" width="9.140625" style="85"/>
    <col min="10771" max="10771" width="17.42578125" style="85" customWidth="1"/>
    <col min="10772" max="11008" width="9.140625" style="85"/>
    <col min="11009" max="11009" width="0" style="85" hidden="1" customWidth="1"/>
    <col min="11010" max="11010" width="18.85546875" style="85" customWidth="1"/>
    <col min="11011" max="11011" width="26.5703125" style="85" customWidth="1"/>
    <col min="11012" max="11012" width="74.7109375" style="85" customWidth="1"/>
    <col min="11013" max="11013" width="24.7109375" style="85" customWidth="1"/>
    <col min="11014" max="11014" width="22.5703125" style="85" customWidth="1"/>
    <col min="11015" max="11015" width="7.140625" style="85" customWidth="1"/>
    <col min="11016" max="11016" width="24.42578125" style="85" customWidth="1"/>
    <col min="11017" max="11017" width="14" style="85" bestFit="1" customWidth="1"/>
    <col min="11018" max="11018" width="18.7109375" style="85" customWidth="1"/>
    <col min="11019" max="11026" width="9.140625" style="85"/>
    <col min="11027" max="11027" width="17.42578125" style="85" customWidth="1"/>
    <col min="11028" max="11264" width="9.140625" style="85"/>
    <col min="11265" max="11265" width="0" style="85" hidden="1" customWidth="1"/>
    <col min="11266" max="11266" width="18.85546875" style="85" customWidth="1"/>
    <col min="11267" max="11267" width="26.5703125" style="85" customWidth="1"/>
    <col min="11268" max="11268" width="74.7109375" style="85" customWidth="1"/>
    <col min="11269" max="11269" width="24.7109375" style="85" customWidth="1"/>
    <col min="11270" max="11270" width="22.5703125" style="85" customWidth="1"/>
    <col min="11271" max="11271" width="7.140625" style="85" customWidth="1"/>
    <col min="11272" max="11272" width="24.42578125" style="85" customWidth="1"/>
    <col min="11273" max="11273" width="14" style="85" bestFit="1" customWidth="1"/>
    <col min="11274" max="11274" width="18.7109375" style="85" customWidth="1"/>
    <col min="11275" max="11282" width="9.140625" style="85"/>
    <col min="11283" max="11283" width="17.42578125" style="85" customWidth="1"/>
    <col min="11284" max="11520" width="9.140625" style="85"/>
    <col min="11521" max="11521" width="0" style="85" hidden="1" customWidth="1"/>
    <col min="11522" max="11522" width="18.85546875" style="85" customWidth="1"/>
    <col min="11523" max="11523" width="26.5703125" style="85" customWidth="1"/>
    <col min="11524" max="11524" width="74.7109375" style="85" customWidth="1"/>
    <col min="11525" max="11525" width="24.7109375" style="85" customWidth="1"/>
    <col min="11526" max="11526" width="22.5703125" style="85" customWidth="1"/>
    <col min="11527" max="11527" width="7.140625" style="85" customWidth="1"/>
    <col min="11528" max="11528" width="24.42578125" style="85" customWidth="1"/>
    <col min="11529" max="11529" width="14" style="85" bestFit="1" customWidth="1"/>
    <col min="11530" max="11530" width="18.7109375" style="85" customWidth="1"/>
    <col min="11531" max="11538" width="9.140625" style="85"/>
    <col min="11539" max="11539" width="17.42578125" style="85" customWidth="1"/>
    <col min="11540" max="11776" width="9.140625" style="85"/>
    <col min="11777" max="11777" width="0" style="85" hidden="1" customWidth="1"/>
    <col min="11778" max="11778" width="18.85546875" style="85" customWidth="1"/>
    <col min="11779" max="11779" width="26.5703125" style="85" customWidth="1"/>
    <col min="11780" max="11780" width="74.7109375" style="85" customWidth="1"/>
    <col min="11781" max="11781" width="24.7109375" style="85" customWidth="1"/>
    <col min="11782" max="11782" width="22.5703125" style="85" customWidth="1"/>
    <col min="11783" max="11783" width="7.140625" style="85" customWidth="1"/>
    <col min="11784" max="11784" width="24.42578125" style="85" customWidth="1"/>
    <col min="11785" max="11785" width="14" style="85" bestFit="1" customWidth="1"/>
    <col min="11786" max="11786" width="18.7109375" style="85" customWidth="1"/>
    <col min="11787" max="11794" width="9.140625" style="85"/>
    <col min="11795" max="11795" width="17.42578125" style="85" customWidth="1"/>
    <col min="11796" max="12032" width="9.140625" style="85"/>
    <col min="12033" max="12033" width="0" style="85" hidden="1" customWidth="1"/>
    <col min="12034" max="12034" width="18.85546875" style="85" customWidth="1"/>
    <col min="12035" max="12035" width="26.5703125" style="85" customWidth="1"/>
    <col min="12036" max="12036" width="74.7109375" style="85" customWidth="1"/>
    <col min="12037" max="12037" width="24.7109375" style="85" customWidth="1"/>
    <col min="12038" max="12038" width="22.5703125" style="85" customWidth="1"/>
    <col min="12039" max="12039" width="7.140625" style="85" customWidth="1"/>
    <col min="12040" max="12040" width="24.42578125" style="85" customWidth="1"/>
    <col min="12041" max="12041" width="14" style="85" bestFit="1" customWidth="1"/>
    <col min="12042" max="12042" width="18.7109375" style="85" customWidth="1"/>
    <col min="12043" max="12050" width="9.140625" style="85"/>
    <col min="12051" max="12051" width="17.42578125" style="85" customWidth="1"/>
    <col min="12052" max="12288" width="9.140625" style="85"/>
    <col min="12289" max="12289" width="0" style="85" hidden="1" customWidth="1"/>
    <col min="12290" max="12290" width="18.85546875" style="85" customWidth="1"/>
    <col min="12291" max="12291" width="26.5703125" style="85" customWidth="1"/>
    <col min="12292" max="12292" width="74.7109375" style="85" customWidth="1"/>
    <col min="12293" max="12293" width="24.7109375" style="85" customWidth="1"/>
    <col min="12294" max="12294" width="22.5703125" style="85" customWidth="1"/>
    <col min="12295" max="12295" width="7.140625" style="85" customWidth="1"/>
    <col min="12296" max="12296" width="24.42578125" style="85" customWidth="1"/>
    <col min="12297" max="12297" width="14" style="85" bestFit="1" customWidth="1"/>
    <col min="12298" max="12298" width="18.7109375" style="85" customWidth="1"/>
    <col min="12299" max="12306" width="9.140625" style="85"/>
    <col min="12307" max="12307" width="17.42578125" style="85" customWidth="1"/>
    <col min="12308" max="12544" width="9.140625" style="85"/>
    <col min="12545" max="12545" width="0" style="85" hidden="1" customWidth="1"/>
    <col min="12546" max="12546" width="18.85546875" style="85" customWidth="1"/>
    <col min="12547" max="12547" width="26.5703125" style="85" customWidth="1"/>
    <col min="12548" max="12548" width="74.7109375" style="85" customWidth="1"/>
    <col min="12549" max="12549" width="24.7109375" style="85" customWidth="1"/>
    <col min="12550" max="12550" width="22.5703125" style="85" customWidth="1"/>
    <col min="12551" max="12551" width="7.140625" style="85" customWidth="1"/>
    <col min="12552" max="12552" width="24.42578125" style="85" customWidth="1"/>
    <col min="12553" max="12553" width="14" style="85" bestFit="1" customWidth="1"/>
    <col min="12554" max="12554" width="18.7109375" style="85" customWidth="1"/>
    <col min="12555" max="12562" width="9.140625" style="85"/>
    <col min="12563" max="12563" width="17.42578125" style="85" customWidth="1"/>
    <col min="12564" max="12800" width="9.140625" style="85"/>
    <col min="12801" max="12801" width="0" style="85" hidden="1" customWidth="1"/>
    <col min="12802" max="12802" width="18.85546875" style="85" customWidth="1"/>
    <col min="12803" max="12803" width="26.5703125" style="85" customWidth="1"/>
    <col min="12804" max="12804" width="74.7109375" style="85" customWidth="1"/>
    <col min="12805" max="12805" width="24.7109375" style="85" customWidth="1"/>
    <col min="12806" max="12806" width="22.5703125" style="85" customWidth="1"/>
    <col min="12807" max="12807" width="7.140625" style="85" customWidth="1"/>
    <col min="12808" max="12808" width="24.42578125" style="85" customWidth="1"/>
    <col min="12809" max="12809" width="14" style="85" bestFit="1" customWidth="1"/>
    <col min="12810" max="12810" width="18.7109375" style="85" customWidth="1"/>
    <col min="12811" max="12818" width="9.140625" style="85"/>
    <col min="12819" max="12819" width="17.42578125" style="85" customWidth="1"/>
    <col min="12820" max="13056" width="9.140625" style="85"/>
    <col min="13057" max="13057" width="0" style="85" hidden="1" customWidth="1"/>
    <col min="13058" max="13058" width="18.85546875" style="85" customWidth="1"/>
    <col min="13059" max="13059" width="26.5703125" style="85" customWidth="1"/>
    <col min="13060" max="13060" width="74.7109375" style="85" customWidth="1"/>
    <col min="13061" max="13061" width="24.7109375" style="85" customWidth="1"/>
    <col min="13062" max="13062" width="22.5703125" style="85" customWidth="1"/>
    <col min="13063" max="13063" width="7.140625" style="85" customWidth="1"/>
    <col min="13064" max="13064" width="24.42578125" style="85" customWidth="1"/>
    <col min="13065" max="13065" width="14" style="85" bestFit="1" customWidth="1"/>
    <col min="13066" max="13066" width="18.7109375" style="85" customWidth="1"/>
    <col min="13067" max="13074" width="9.140625" style="85"/>
    <col min="13075" max="13075" width="17.42578125" style="85" customWidth="1"/>
    <col min="13076" max="13312" width="9.140625" style="85"/>
    <col min="13313" max="13313" width="0" style="85" hidden="1" customWidth="1"/>
    <col min="13314" max="13314" width="18.85546875" style="85" customWidth="1"/>
    <col min="13315" max="13315" width="26.5703125" style="85" customWidth="1"/>
    <col min="13316" max="13316" width="74.7109375" style="85" customWidth="1"/>
    <col min="13317" max="13317" width="24.7109375" style="85" customWidth="1"/>
    <col min="13318" max="13318" width="22.5703125" style="85" customWidth="1"/>
    <col min="13319" max="13319" width="7.140625" style="85" customWidth="1"/>
    <col min="13320" max="13320" width="24.42578125" style="85" customWidth="1"/>
    <col min="13321" max="13321" width="14" style="85" bestFit="1" customWidth="1"/>
    <col min="13322" max="13322" width="18.7109375" style="85" customWidth="1"/>
    <col min="13323" max="13330" width="9.140625" style="85"/>
    <col min="13331" max="13331" width="17.42578125" style="85" customWidth="1"/>
    <col min="13332" max="13568" width="9.140625" style="85"/>
    <col min="13569" max="13569" width="0" style="85" hidden="1" customWidth="1"/>
    <col min="13570" max="13570" width="18.85546875" style="85" customWidth="1"/>
    <col min="13571" max="13571" width="26.5703125" style="85" customWidth="1"/>
    <col min="13572" max="13572" width="74.7109375" style="85" customWidth="1"/>
    <col min="13573" max="13573" width="24.7109375" style="85" customWidth="1"/>
    <col min="13574" max="13574" width="22.5703125" style="85" customWidth="1"/>
    <col min="13575" max="13575" width="7.140625" style="85" customWidth="1"/>
    <col min="13576" max="13576" width="24.42578125" style="85" customWidth="1"/>
    <col min="13577" max="13577" width="14" style="85" bestFit="1" customWidth="1"/>
    <col min="13578" max="13578" width="18.7109375" style="85" customWidth="1"/>
    <col min="13579" max="13586" width="9.140625" style="85"/>
    <col min="13587" max="13587" width="17.42578125" style="85" customWidth="1"/>
    <col min="13588" max="13824" width="9.140625" style="85"/>
    <col min="13825" max="13825" width="0" style="85" hidden="1" customWidth="1"/>
    <col min="13826" max="13826" width="18.85546875" style="85" customWidth="1"/>
    <col min="13827" max="13827" width="26.5703125" style="85" customWidth="1"/>
    <col min="13828" max="13828" width="74.7109375" style="85" customWidth="1"/>
    <col min="13829" max="13829" width="24.7109375" style="85" customWidth="1"/>
    <col min="13830" max="13830" width="22.5703125" style="85" customWidth="1"/>
    <col min="13831" max="13831" width="7.140625" style="85" customWidth="1"/>
    <col min="13832" max="13832" width="24.42578125" style="85" customWidth="1"/>
    <col min="13833" max="13833" width="14" style="85" bestFit="1" customWidth="1"/>
    <col min="13834" max="13834" width="18.7109375" style="85" customWidth="1"/>
    <col min="13835" max="13842" width="9.140625" style="85"/>
    <col min="13843" max="13843" width="17.42578125" style="85" customWidth="1"/>
    <col min="13844" max="14080" width="9.140625" style="85"/>
    <col min="14081" max="14081" width="0" style="85" hidden="1" customWidth="1"/>
    <col min="14082" max="14082" width="18.85546875" style="85" customWidth="1"/>
    <col min="14083" max="14083" width="26.5703125" style="85" customWidth="1"/>
    <col min="14084" max="14084" width="74.7109375" style="85" customWidth="1"/>
    <col min="14085" max="14085" width="24.7109375" style="85" customWidth="1"/>
    <col min="14086" max="14086" width="22.5703125" style="85" customWidth="1"/>
    <col min="14087" max="14087" width="7.140625" style="85" customWidth="1"/>
    <col min="14088" max="14088" width="24.42578125" style="85" customWidth="1"/>
    <col min="14089" max="14089" width="14" style="85" bestFit="1" customWidth="1"/>
    <col min="14090" max="14090" width="18.7109375" style="85" customWidth="1"/>
    <col min="14091" max="14098" width="9.140625" style="85"/>
    <col min="14099" max="14099" width="17.42578125" style="85" customWidth="1"/>
    <col min="14100" max="14336" width="9.140625" style="85"/>
    <col min="14337" max="14337" width="0" style="85" hidden="1" customWidth="1"/>
    <col min="14338" max="14338" width="18.85546875" style="85" customWidth="1"/>
    <col min="14339" max="14339" width="26.5703125" style="85" customWidth="1"/>
    <col min="14340" max="14340" width="74.7109375" style="85" customWidth="1"/>
    <col min="14341" max="14341" width="24.7109375" style="85" customWidth="1"/>
    <col min="14342" max="14342" width="22.5703125" style="85" customWidth="1"/>
    <col min="14343" max="14343" width="7.140625" style="85" customWidth="1"/>
    <col min="14344" max="14344" width="24.42578125" style="85" customWidth="1"/>
    <col min="14345" max="14345" width="14" style="85" bestFit="1" customWidth="1"/>
    <col min="14346" max="14346" width="18.7109375" style="85" customWidth="1"/>
    <col min="14347" max="14354" width="9.140625" style="85"/>
    <col min="14355" max="14355" width="17.42578125" style="85" customWidth="1"/>
    <col min="14356" max="14592" width="9.140625" style="85"/>
    <col min="14593" max="14593" width="0" style="85" hidden="1" customWidth="1"/>
    <col min="14594" max="14594" width="18.85546875" style="85" customWidth="1"/>
    <col min="14595" max="14595" width="26.5703125" style="85" customWidth="1"/>
    <col min="14596" max="14596" width="74.7109375" style="85" customWidth="1"/>
    <col min="14597" max="14597" width="24.7109375" style="85" customWidth="1"/>
    <col min="14598" max="14598" width="22.5703125" style="85" customWidth="1"/>
    <col min="14599" max="14599" width="7.140625" style="85" customWidth="1"/>
    <col min="14600" max="14600" width="24.42578125" style="85" customWidth="1"/>
    <col min="14601" max="14601" width="14" style="85" bestFit="1" customWidth="1"/>
    <col min="14602" max="14602" width="18.7109375" style="85" customWidth="1"/>
    <col min="14603" max="14610" width="9.140625" style="85"/>
    <col min="14611" max="14611" width="17.42578125" style="85" customWidth="1"/>
    <col min="14612" max="14848" width="9.140625" style="85"/>
    <col min="14849" max="14849" width="0" style="85" hidden="1" customWidth="1"/>
    <col min="14850" max="14850" width="18.85546875" style="85" customWidth="1"/>
    <col min="14851" max="14851" width="26.5703125" style="85" customWidth="1"/>
    <col min="14852" max="14852" width="74.7109375" style="85" customWidth="1"/>
    <col min="14853" max="14853" width="24.7109375" style="85" customWidth="1"/>
    <col min="14854" max="14854" width="22.5703125" style="85" customWidth="1"/>
    <col min="14855" max="14855" width="7.140625" style="85" customWidth="1"/>
    <col min="14856" max="14856" width="24.42578125" style="85" customWidth="1"/>
    <col min="14857" max="14857" width="14" style="85" bestFit="1" customWidth="1"/>
    <col min="14858" max="14858" width="18.7109375" style="85" customWidth="1"/>
    <col min="14859" max="14866" width="9.140625" style="85"/>
    <col min="14867" max="14867" width="17.42578125" style="85" customWidth="1"/>
    <col min="14868" max="15104" width="9.140625" style="85"/>
    <col min="15105" max="15105" width="0" style="85" hidden="1" customWidth="1"/>
    <col min="15106" max="15106" width="18.85546875" style="85" customWidth="1"/>
    <col min="15107" max="15107" width="26.5703125" style="85" customWidth="1"/>
    <col min="15108" max="15108" width="74.7109375" style="85" customWidth="1"/>
    <col min="15109" max="15109" width="24.7109375" style="85" customWidth="1"/>
    <col min="15110" max="15110" width="22.5703125" style="85" customWidth="1"/>
    <col min="15111" max="15111" width="7.140625" style="85" customWidth="1"/>
    <col min="15112" max="15112" width="24.42578125" style="85" customWidth="1"/>
    <col min="15113" max="15113" width="14" style="85" bestFit="1" customWidth="1"/>
    <col min="15114" max="15114" width="18.7109375" style="85" customWidth="1"/>
    <col min="15115" max="15122" width="9.140625" style="85"/>
    <col min="15123" max="15123" width="17.42578125" style="85" customWidth="1"/>
    <col min="15124" max="15360" width="9.140625" style="85"/>
    <col min="15361" max="15361" width="0" style="85" hidden="1" customWidth="1"/>
    <col min="15362" max="15362" width="18.85546875" style="85" customWidth="1"/>
    <col min="15363" max="15363" width="26.5703125" style="85" customWidth="1"/>
    <col min="15364" max="15364" width="74.7109375" style="85" customWidth="1"/>
    <col min="15365" max="15365" width="24.7109375" style="85" customWidth="1"/>
    <col min="15366" max="15366" width="22.5703125" style="85" customWidth="1"/>
    <col min="15367" max="15367" width="7.140625" style="85" customWidth="1"/>
    <col min="15368" max="15368" width="24.42578125" style="85" customWidth="1"/>
    <col min="15369" max="15369" width="14" style="85" bestFit="1" customWidth="1"/>
    <col min="15370" max="15370" width="18.7109375" style="85" customWidth="1"/>
    <col min="15371" max="15378" width="9.140625" style="85"/>
    <col min="15379" max="15379" width="17.42578125" style="85" customWidth="1"/>
    <col min="15380" max="15616" width="9.140625" style="85"/>
    <col min="15617" max="15617" width="0" style="85" hidden="1" customWidth="1"/>
    <col min="15618" max="15618" width="18.85546875" style="85" customWidth="1"/>
    <col min="15619" max="15619" width="26.5703125" style="85" customWidth="1"/>
    <col min="15620" max="15620" width="74.7109375" style="85" customWidth="1"/>
    <col min="15621" max="15621" width="24.7109375" style="85" customWidth="1"/>
    <col min="15622" max="15622" width="22.5703125" style="85" customWidth="1"/>
    <col min="15623" max="15623" width="7.140625" style="85" customWidth="1"/>
    <col min="15624" max="15624" width="24.42578125" style="85" customWidth="1"/>
    <col min="15625" max="15625" width="14" style="85" bestFit="1" customWidth="1"/>
    <col min="15626" max="15626" width="18.7109375" style="85" customWidth="1"/>
    <col min="15627" max="15634" width="9.140625" style="85"/>
    <col min="15635" max="15635" width="17.42578125" style="85" customWidth="1"/>
    <col min="15636" max="15872" width="9.140625" style="85"/>
    <col min="15873" max="15873" width="0" style="85" hidden="1" customWidth="1"/>
    <col min="15874" max="15874" width="18.85546875" style="85" customWidth="1"/>
    <col min="15875" max="15875" width="26.5703125" style="85" customWidth="1"/>
    <col min="15876" max="15876" width="74.7109375" style="85" customWidth="1"/>
    <col min="15877" max="15877" width="24.7109375" style="85" customWidth="1"/>
    <col min="15878" max="15878" width="22.5703125" style="85" customWidth="1"/>
    <col min="15879" max="15879" width="7.140625" style="85" customWidth="1"/>
    <col min="15880" max="15880" width="24.42578125" style="85" customWidth="1"/>
    <col min="15881" max="15881" width="14" style="85" bestFit="1" customWidth="1"/>
    <col min="15882" max="15882" width="18.7109375" style="85" customWidth="1"/>
    <col min="15883" max="15890" width="9.140625" style="85"/>
    <col min="15891" max="15891" width="17.42578125" style="85" customWidth="1"/>
    <col min="15892" max="16128" width="9.140625" style="85"/>
    <col min="16129" max="16129" width="0" style="85" hidden="1" customWidth="1"/>
    <col min="16130" max="16130" width="18.85546875" style="85" customWidth="1"/>
    <col min="16131" max="16131" width="26.5703125" style="85" customWidth="1"/>
    <col min="16132" max="16132" width="74.7109375" style="85" customWidth="1"/>
    <col min="16133" max="16133" width="24.7109375" style="85" customWidth="1"/>
    <col min="16134" max="16134" width="22.5703125" style="85" customWidth="1"/>
    <col min="16135" max="16135" width="7.140625" style="85" customWidth="1"/>
    <col min="16136" max="16136" width="24.42578125" style="85" customWidth="1"/>
    <col min="16137" max="16137" width="14" style="85" bestFit="1" customWidth="1"/>
    <col min="16138" max="16138" width="18.7109375" style="85" customWidth="1"/>
    <col min="16139" max="16146" width="9.140625" style="85"/>
    <col min="16147" max="16147" width="17.42578125" style="85" customWidth="1"/>
    <col min="16148" max="16384" width="9.140625" style="85"/>
  </cols>
  <sheetData>
    <row r="1" spans="1:12" s="1" customFormat="1" ht="15" customHeight="1" x14ac:dyDescent="0.25">
      <c r="C1" s="2"/>
      <c r="E1" s="3"/>
      <c r="F1" s="4"/>
    </row>
    <row r="2" spans="1:12" s="1" customFormat="1" ht="12.75" x14ac:dyDescent="0.25">
      <c r="C2" s="2"/>
      <c r="E2" s="3"/>
      <c r="F2" s="4"/>
    </row>
    <row r="3" spans="1:12" s="1" customFormat="1" ht="21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6"/>
      <c r="J3" s="6"/>
    </row>
    <row r="4" spans="1:12" s="1" customFormat="1" ht="4.5" customHeight="1" x14ac:dyDescent="0.25">
      <c r="A4" s="5"/>
      <c r="B4" s="5"/>
      <c r="C4" s="5"/>
      <c r="D4" s="5"/>
      <c r="E4" s="5"/>
      <c r="F4" s="5"/>
      <c r="G4" s="5"/>
      <c r="H4" s="5"/>
    </row>
    <row r="5" spans="1:12" s="1" customFormat="1" ht="23.25" customHeight="1" x14ac:dyDescent="0.25">
      <c r="A5" s="7" t="s">
        <v>1</v>
      </c>
      <c r="B5" s="7"/>
      <c r="C5" s="7"/>
      <c r="D5" s="7"/>
      <c r="E5" s="7"/>
      <c r="F5" s="7"/>
      <c r="G5" s="7"/>
      <c r="H5" s="7"/>
      <c r="I5" s="8"/>
      <c r="J5" s="8"/>
    </row>
    <row r="6" spans="1:12" s="1" customFormat="1" ht="20.25" customHeight="1" x14ac:dyDescent="0.25">
      <c r="A6" s="9" t="s">
        <v>2</v>
      </c>
      <c r="B6" s="9"/>
      <c r="C6" s="9"/>
      <c r="D6" s="9"/>
      <c r="E6" s="9"/>
      <c r="F6" s="9"/>
      <c r="G6" s="9"/>
      <c r="H6" s="9"/>
      <c r="I6" s="10"/>
      <c r="J6" s="10"/>
    </row>
    <row r="7" spans="1:12" s="1" customFormat="1" ht="20.25" x14ac:dyDescent="0.25">
      <c r="A7" s="11" t="s">
        <v>3</v>
      </c>
      <c r="B7" s="11"/>
      <c r="C7" s="11"/>
      <c r="D7" s="11"/>
      <c r="E7" s="11"/>
      <c r="F7" s="11"/>
      <c r="G7" s="11"/>
      <c r="H7" s="11"/>
    </row>
    <row r="8" spans="1:12" s="1" customFormat="1" ht="18" x14ac:dyDescent="0.25">
      <c r="A8" s="12" t="s">
        <v>4</v>
      </c>
      <c r="B8" s="12"/>
      <c r="C8" s="12"/>
      <c r="D8" s="12"/>
      <c r="E8" s="12"/>
      <c r="F8" s="12"/>
      <c r="G8" s="12"/>
      <c r="H8" s="12"/>
    </row>
    <row r="9" spans="1:12" s="1" customFormat="1" ht="18" x14ac:dyDescent="0.25">
      <c r="A9" s="12" t="s">
        <v>5</v>
      </c>
      <c r="B9" s="12"/>
      <c r="C9" s="12"/>
      <c r="D9" s="12"/>
      <c r="E9" s="12"/>
      <c r="F9" s="12"/>
      <c r="G9" s="12"/>
      <c r="H9" s="12"/>
    </row>
    <row r="10" spans="1:12" s="1" customFormat="1" ht="18" customHeight="1" x14ac:dyDescent="0.25">
      <c r="A10" s="13" t="s">
        <v>6</v>
      </c>
      <c r="B10" s="13"/>
      <c r="C10" s="13"/>
      <c r="D10" s="13"/>
      <c r="E10" s="13"/>
      <c r="F10" s="13"/>
      <c r="G10" s="13"/>
      <c r="H10" s="13"/>
    </row>
    <row r="11" spans="1:12" s="1" customFormat="1" ht="4.5" customHeight="1" thickBot="1" x14ac:dyDescent="0.3">
      <c r="C11" s="2"/>
      <c r="E11" s="3"/>
      <c r="F11" s="4"/>
    </row>
    <row r="12" spans="1:12" s="19" customFormat="1" ht="20.25" customHeight="1" x14ac:dyDescent="0.25">
      <c r="A12" s="14"/>
      <c r="B12" s="15" t="s">
        <v>7</v>
      </c>
      <c r="C12" s="16"/>
      <c r="D12" s="16"/>
      <c r="E12" s="16" t="s">
        <v>8</v>
      </c>
      <c r="F12" s="16"/>
      <c r="G12" s="16"/>
      <c r="H12" s="17"/>
      <c r="I12" s="18"/>
      <c r="J12" s="18"/>
      <c r="K12" s="18"/>
      <c r="L12" s="18"/>
    </row>
    <row r="13" spans="1:12" s="19" customFormat="1" ht="18" customHeight="1" x14ac:dyDescent="0.25">
      <c r="A13" s="20"/>
      <c r="B13" s="21"/>
      <c r="C13" s="22"/>
      <c r="D13" s="23"/>
      <c r="E13" s="24" t="s">
        <v>9</v>
      </c>
      <c r="F13" s="24"/>
      <c r="G13" s="25"/>
      <c r="H13" s="26">
        <f>'[1]CUENTA COLECTORA'!I1134</f>
        <v>6014746.0099999905</v>
      </c>
      <c r="I13" s="18"/>
      <c r="J13" s="18"/>
      <c r="K13" s="18"/>
      <c r="L13" s="18"/>
    </row>
    <row r="14" spans="1:12" s="19" customFormat="1" ht="34.5" customHeight="1" thickBot="1" x14ac:dyDescent="0.3">
      <c r="A14" s="27"/>
      <c r="B14" s="28" t="s">
        <v>10</v>
      </c>
      <c r="C14" s="29" t="s">
        <v>11</v>
      </c>
      <c r="D14" s="30" t="s">
        <v>12</v>
      </c>
      <c r="E14" s="31" t="s">
        <v>13</v>
      </c>
      <c r="F14" s="32" t="s">
        <v>14</v>
      </c>
      <c r="G14" s="32"/>
      <c r="H14" s="33" t="s">
        <v>15</v>
      </c>
      <c r="I14" s="18"/>
      <c r="J14" s="18"/>
      <c r="K14" s="18"/>
      <c r="L14" s="18"/>
    </row>
    <row r="15" spans="1:12" s="41" customFormat="1" ht="20.100000000000001" customHeight="1" x14ac:dyDescent="0.25">
      <c r="A15" s="34"/>
      <c r="B15" s="35">
        <f>'[1]CUENTA COLECTORA'!A1135</f>
        <v>45992</v>
      </c>
      <c r="C15" s="36" t="str">
        <f>'[1]CUENTA COLECTORA'!J1135</f>
        <v>700638786</v>
      </c>
      <c r="D15" s="37" t="str">
        <f>'[1]CUENTA COLECTORA'!B1135</f>
        <v xml:space="preserve">CEMADOJA (28/11/2025) </v>
      </c>
      <c r="E15" s="38">
        <f>'[1]CUENTA COLECTORA'!K1135</f>
        <v>77276</v>
      </c>
      <c r="F15" s="38">
        <f>'[1]CUENTA COLECTORA'!F1135</f>
        <v>0</v>
      </c>
      <c r="G15" s="39"/>
      <c r="H15" s="40">
        <f>SUM(H13+E15-F15)</f>
        <v>6092022.0099999905</v>
      </c>
    </row>
    <row r="16" spans="1:12" s="18" customFormat="1" ht="20.100000000000001" customHeight="1" x14ac:dyDescent="0.25">
      <c r="A16" s="42"/>
      <c r="B16" s="35">
        <f>'[1]CUENTA COLECTORA'!A1136</f>
        <v>45992</v>
      </c>
      <c r="C16" s="36" t="str">
        <f>'[1]CUENTA COLECTORA'!J1136</f>
        <v>700638790</v>
      </c>
      <c r="D16" s="37" t="str">
        <f>'[1]CUENTA COLECTORA'!B1136</f>
        <v xml:space="preserve">CEMADOJA (29/11/2025) </v>
      </c>
      <c r="E16" s="38">
        <f>'[1]CUENTA COLECTORA'!K1136</f>
        <v>4950</v>
      </c>
      <c r="F16" s="38">
        <f>'[1]CUENTA COLECTORA'!F1136</f>
        <v>0</v>
      </c>
      <c r="G16" s="43"/>
      <c r="H16" s="40">
        <f>SUM(H15+E16-F16)</f>
        <v>6096972.0099999905</v>
      </c>
    </row>
    <row r="17" spans="1:8" s="18" customFormat="1" ht="20.100000000000001" customHeight="1" x14ac:dyDescent="0.25">
      <c r="A17" s="42"/>
      <c r="B17" s="35">
        <f>'[1]CUENTA COLECTORA'!A1137</f>
        <v>45992</v>
      </c>
      <c r="C17" s="36" t="str">
        <f>'[1]CUENTA COLECTORA'!J1137</f>
        <v>700638788</v>
      </c>
      <c r="D17" s="37" t="str">
        <f>'[1]CUENTA COLECTORA'!B1137</f>
        <v xml:space="preserve">CEMADOJA (30/11/2025) </v>
      </c>
      <c r="E17" s="38">
        <f>'[1]CUENTA COLECTORA'!K1137</f>
        <v>10044</v>
      </c>
      <c r="F17" s="38">
        <f>'[1]CUENTA COLECTORA'!F1137</f>
        <v>0</v>
      </c>
      <c r="G17" s="39"/>
      <c r="H17" s="40">
        <f>SUM(H16+E17-F17)</f>
        <v>6107016.0099999905</v>
      </c>
    </row>
    <row r="18" spans="1:8" s="18" customFormat="1" ht="20.100000000000001" customHeight="1" x14ac:dyDescent="0.25">
      <c r="A18" s="42"/>
      <c r="B18" s="35">
        <f>'[1]CUENTA COLECTORA'!A1138</f>
        <v>45992</v>
      </c>
      <c r="C18" s="36" t="str">
        <f>'[1]CUENTA COLECTORA'!J1138</f>
        <v/>
      </c>
      <c r="D18" s="37" t="str">
        <f>'[1]CUENTA COLECTORA'!B1138</f>
        <v xml:space="preserve">ARS SENASA SUBSIDIADO </v>
      </c>
      <c r="E18" s="38">
        <f>'[1]CUENTA COLECTORA'!K1138</f>
        <v>6951787.3499999996</v>
      </c>
      <c r="F18" s="38">
        <f>'[1]CUENTA COLECTORA'!F1138</f>
        <v>0</v>
      </c>
      <c r="G18" s="39"/>
      <c r="H18" s="40">
        <f t="shared" ref="H18:H81" si="0">SUM(H17+E18-F18)</f>
        <v>13058803.35999999</v>
      </c>
    </row>
    <row r="19" spans="1:8" s="18" customFormat="1" ht="20.100000000000001" customHeight="1" x14ac:dyDescent="0.25">
      <c r="A19" s="42"/>
      <c r="B19" s="35">
        <f>'[1]CUENTA COLECTORA'!A1139</f>
        <v>45993</v>
      </c>
      <c r="C19" s="36" t="str">
        <f>'[1]CUENTA COLECTORA'!J1139</f>
        <v>700637597</v>
      </c>
      <c r="D19" s="37" t="str">
        <f>'[1]CUENTA COLECTORA'!B1139</f>
        <v xml:space="preserve">CEMADOJA (01/12/2025) </v>
      </c>
      <c r="E19" s="38">
        <f>'[1]CUENTA COLECTORA'!K1139</f>
        <v>119191</v>
      </c>
      <c r="F19" s="38">
        <f>'[1]CUENTA COLECTORA'!F1139</f>
        <v>0</v>
      </c>
      <c r="G19" s="39"/>
      <c r="H19" s="40">
        <f t="shared" si="0"/>
        <v>13177994.35999999</v>
      </c>
    </row>
    <row r="20" spans="1:8" s="18" customFormat="1" ht="20.100000000000001" customHeight="1" x14ac:dyDescent="0.25">
      <c r="A20" s="42"/>
      <c r="B20" s="35">
        <f>'[1]CUENTA COLECTORA'!A1140</f>
        <v>45993</v>
      </c>
      <c r="C20" s="36" t="str">
        <f>'[1]CUENTA COLECTORA'!J1140</f>
        <v>700637470</v>
      </c>
      <c r="D20" s="37" t="str">
        <f>'[1]CUENTA COLECTORA'!B1140</f>
        <v xml:space="preserve">CEMADOJA (02/12/2025) </v>
      </c>
      <c r="E20" s="38">
        <f>'[1]CUENTA COLECTORA'!K1140</f>
        <v>92239</v>
      </c>
      <c r="F20" s="38">
        <f>'[1]CUENTA COLECTORA'!F1140</f>
        <v>0</v>
      </c>
      <c r="G20" s="39"/>
      <c r="H20" s="40">
        <f t="shared" si="0"/>
        <v>13270233.35999999</v>
      </c>
    </row>
    <row r="21" spans="1:8" s="18" customFormat="1" ht="20.100000000000001" customHeight="1" x14ac:dyDescent="0.25">
      <c r="A21" s="42"/>
      <c r="B21" s="35">
        <f>'[1]CUENTA COLECTORA'!A1141</f>
        <v>45993</v>
      </c>
      <c r="C21" s="36" t="str">
        <f>'[1]CUENTA COLECTORA'!J1141</f>
        <v/>
      </c>
      <c r="D21" s="37" t="str">
        <f>'[1]CUENTA COLECTORA'!B1141</f>
        <v>ARS MONUMENTAL</v>
      </c>
      <c r="E21" s="38">
        <f>'[1]CUENTA COLECTORA'!K1141</f>
        <v>27995.48</v>
      </c>
      <c r="F21" s="38">
        <f>'[1]CUENTA COLECTORA'!F1141</f>
        <v>0</v>
      </c>
      <c r="G21" s="39"/>
      <c r="H21" s="40">
        <f t="shared" si="0"/>
        <v>13298228.839999991</v>
      </c>
    </row>
    <row r="22" spans="1:8" s="18" customFormat="1" ht="20.100000000000001" customHeight="1" x14ac:dyDescent="0.25">
      <c r="A22" s="42"/>
      <c r="B22" s="35">
        <f>'[1]CUENTA COLECTORA'!A1142</f>
        <v>45993</v>
      </c>
      <c r="C22" s="36" t="str">
        <f>'[1]CUENTA COLECTORA'!J1142</f>
        <v/>
      </c>
      <c r="D22" s="37" t="str">
        <f>'[1]CUENTA COLECTORA'!B1142</f>
        <v>ARS MONUMENTAL</v>
      </c>
      <c r="E22" s="38">
        <f>'[1]CUENTA COLECTORA'!K1142</f>
        <v>2996</v>
      </c>
      <c r="F22" s="38">
        <f>'[1]CUENTA COLECTORA'!F1142</f>
        <v>0</v>
      </c>
      <c r="G22" s="39"/>
      <c r="H22" s="40">
        <f t="shared" si="0"/>
        <v>13301224.839999991</v>
      </c>
    </row>
    <row r="23" spans="1:8" s="18" customFormat="1" ht="20.100000000000001" customHeight="1" x14ac:dyDescent="0.25">
      <c r="A23" s="42"/>
      <c r="B23" s="35">
        <f>'[1]CUENTA COLECTORA'!A1143</f>
        <v>45993</v>
      </c>
      <c r="C23" s="36" t="str">
        <f>'[1]CUENTA COLECTORA'!J1143</f>
        <v/>
      </c>
      <c r="D23" s="37" t="str">
        <f>'[1]CUENTA COLECTORA'!B1143</f>
        <v>ARS ASEMAP</v>
      </c>
      <c r="E23" s="38">
        <f>'[1]CUENTA COLECTORA'!K1143</f>
        <v>15640</v>
      </c>
      <c r="F23" s="38">
        <f>'[1]CUENTA COLECTORA'!F1143</f>
        <v>0</v>
      </c>
      <c r="G23" s="39"/>
      <c r="H23" s="40">
        <f t="shared" si="0"/>
        <v>13316864.839999991</v>
      </c>
    </row>
    <row r="24" spans="1:8" s="18" customFormat="1" ht="20.100000000000001" customHeight="1" x14ac:dyDescent="0.25">
      <c r="A24" s="42"/>
      <c r="B24" s="35">
        <f>'[1]CUENTA COLECTORA'!A1144</f>
        <v>45993</v>
      </c>
      <c r="C24" s="36" t="str">
        <f>'[1]CUENTA COLECTORA'!J1144</f>
        <v>1656</v>
      </c>
      <c r="D24" s="37" t="str">
        <f>'[1]CUENTA COLECTORA'!B1144</f>
        <v>D&amp;H Hernandez Home Investment, SRL</v>
      </c>
      <c r="E24" s="38">
        <f>'[1]CUENTA COLECTORA'!K1144</f>
        <v>0</v>
      </c>
      <c r="F24" s="38">
        <f>'[1]CUENTA COLECTORA'!F1144</f>
        <v>674400</v>
      </c>
      <c r="G24" s="39"/>
      <c r="H24" s="40">
        <f t="shared" si="0"/>
        <v>12642464.839999991</v>
      </c>
    </row>
    <row r="25" spans="1:8" s="18" customFormat="1" ht="20.100000000000001" customHeight="1" x14ac:dyDescent="0.25">
      <c r="A25" s="42"/>
      <c r="B25" s="35">
        <f>'[1]CUENTA COLECTORA'!A1145</f>
        <v>45994</v>
      </c>
      <c r="C25" s="36" t="str">
        <f>'[1]CUENTA COLECTORA'!J1145</f>
        <v/>
      </c>
      <c r="D25" s="37" t="str">
        <f>'[1]CUENTA COLECTORA'!B1145</f>
        <v>ARS SENASA CONTRIBUTIVO</v>
      </c>
      <c r="E25" s="38">
        <f>'[1]CUENTA COLECTORA'!K1145</f>
        <v>58067.96</v>
      </c>
      <c r="F25" s="38">
        <f>'[1]CUENTA COLECTORA'!F1145</f>
        <v>0</v>
      </c>
      <c r="G25" s="39"/>
      <c r="H25" s="40">
        <f t="shared" si="0"/>
        <v>12700532.799999991</v>
      </c>
    </row>
    <row r="26" spans="1:8" s="18" customFormat="1" ht="20.100000000000001" customHeight="1" x14ac:dyDescent="0.25">
      <c r="A26" s="42"/>
      <c r="B26" s="35">
        <f>'[1]CUENTA COLECTORA'!A1146</f>
        <v>45994</v>
      </c>
      <c r="C26" s="36" t="str">
        <f>'[1]CUENTA COLECTORA'!J1146</f>
        <v>1672</v>
      </c>
      <c r="D26" s="37" t="str">
        <f>'[1]CUENTA COLECTORA'!B1146</f>
        <v>Multi-Services Winca, SRL</v>
      </c>
      <c r="E26" s="38">
        <f>'[1]CUENTA COLECTORA'!K1146</f>
        <v>0</v>
      </c>
      <c r="F26" s="38">
        <f>'[1]CUENTA COLECTORA'!F1146</f>
        <v>25139.9</v>
      </c>
      <c r="G26" s="39"/>
      <c r="H26" s="40">
        <f t="shared" si="0"/>
        <v>12675392.899999991</v>
      </c>
    </row>
    <row r="27" spans="1:8" s="18" customFormat="1" ht="20.100000000000001" customHeight="1" x14ac:dyDescent="0.25">
      <c r="A27" s="42"/>
      <c r="B27" s="35">
        <f>'[1]CUENTA COLECTORA'!A1147</f>
        <v>45995</v>
      </c>
      <c r="C27" s="36" t="str">
        <f>'[1]CUENTA COLECTORA'!J1147</f>
        <v>700636302</v>
      </c>
      <c r="D27" s="37" t="str">
        <f>'[1]CUENTA COLECTORA'!B1147</f>
        <v xml:space="preserve">CEMADOJA (03/12/2025) </v>
      </c>
      <c r="E27" s="38">
        <f>'[1]CUENTA COLECTORA'!K1147</f>
        <v>91878</v>
      </c>
      <c r="F27" s="38">
        <f>'[1]CUENTA COLECTORA'!F1147</f>
        <v>0</v>
      </c>
      <c r="G27" s="39"/>
      <c r="H27" s="40">
        <f t="shared" si="0"/>
        <v>12767270.899999991</v>
      </c>
    </row>
    <row r="28" spans="1:8" s="18" customFormat="1" ht="20.100000000000001" customHeight="1" x14ac:dyDescent="0.25">
      <c r="A28" s="42"/>
      <c r="B28" s="35">
        <f>'[1]CUENTA COLECTORA'!A1148</f>
        <v>45995</v>
      </c>
      <c r="C28" s="36" t="str">
        <f>'[1]CUENTA COLECTORA'!J1148</f>
        <v>1680</v>
      </c>
      <c r="D28" s="37" t="str">
        <f>'[1]CUENTA COLECTORA'!B1148</f>
        <v>Planet Medical Services, SRL</v>
      </c>
      <c r="E28" s="38">
        <f>'[1]CUENTA COLECTORA'!K1148</f>
        <v>0</v>
      </c>
      <c r="F28" s="38">
        <f>'[1]CUENTA COLECTORA'!F1148</f>
        <v>410371.64</v>
      </c>
      <c r="G28" s="39"/>
      <c r="H28" s="40">
        <f t="shared" si="0"/>
        <v>12356899.25999999</v>
      </c>
    </row>
    <row r="29" spans="1:8" s="18" customFormat="1" ht="20.100000000000001" customHeight="1" x14ac:dyDescent="0.25">
      <c r="A29" s="42"/>
      <c r="B29" s="35">
        <f>'[1]CUENTA COLECTORA'!A1149</f>
        <v>45996</v>
      </c>
      <c r="C29" s="36" t="str">
        <f>'[1]CUENTA COLECTORA'!J1149</f>
        <v>711316869</v>
      </c>
      <c r="D29" s="37" t="str">
        <f>'[1]CUENTA COLECTORA'!B1149</f>
        <v xml:space="preserve">CEMADOJA (04/12/2025) </v>
      </c>
      <c r="E29" s="38">
        <f>'[1]CUENTA COLECTORA'!K1149</f>
        <v>80900</v>
      </c>
      <c r="F29" s="38">
        <f>'[1]CUENTA COLECTORA'!F1149</f>
        <v>0</v>
      </c>
      <c r="G29" s="39"/>
      <c r="H29" s="40">
        <f t="shared" si="0"/>
        <v>12437799.25999999</v>
      </c>
    </row>
    <row r="30" spans="1:8" s="18" customFormat="1" ht="20.100000000000001" customHeight="1" x14ac:dyDescent="0.25">
      <c r="A30" s="42"/>
      <c r="B30" s="35">
        <f>'[1]CUENTA COLECTORA'!A1150</f>
        <v>45999</v>
      </c>
      <c r="C30" s="36" t="str">
        <f>'[1]CUENTA COLECTORA'!J1150</f>
        <v>700616901</v>
      </c>
      <c r="D30" s="37" t="str">
        <f>'[1]CUENTA COLECTORA'!B1150</f>
        <v xml:space="preserve">CEMADOJA (05/12/2025) </v>
      </c>
      <c r="E30" s="38">
        <f>'[1]CUENTA COLECTORA'!K1150</f>
        <v>67923</v>
      </c>
      <c r="F30" s="38">
        <f>'[1]CUENTA COLECTORA'!F1150</f>
        <v>0</v>
      </c>
      <c r="G30" s="39"/>
      <c r="H30" s="40">
        <f t="shared" si="0"/>
        <v>12505722.25999999</v>
      </c>
    </row>
    <row r="31" spans="1:8" s="18" customFormat="1" ht="20.100000000000001" customHeight="1" x14ac:dyDescent="0.25">
      <c r="A31" s="42"/>
      <c r="B31" s="35">
        <f>'[1]CUENTA COLECTORA'!A1151</f>
        <v>45999</v>
      </c>
      <c r="C31" s="36" t="str">
        <f>'[1]CUENTA COLECTORA'!J1151</f>
        <v>700616899</v>
      </c>
      <c r="D31" s="37" t="str">
        <f>'[1]CUENTA COLECTORA'!B1151</f>
        <v xml:space="preserve">CEMADOJA (06/12/2025) </v>
      </c>
      <c r="E31" s="38">
        <f>'[1]CUENTA COLECTORA'!K1151</f>
        <v>9062</v>
      </c>
      <c r="F31" s="38">
        <f>'[1]CUENTA COLECTORA'!F1151</f>
        <v>0</v>
      </c>
      <c r="G31" s="39"/>
      <c r="H31" s="40">
        <f t="shared" si="0"/>
        <v>12514784.25999999</v>
      </c>
    </row>
    <row r="32" spans="1:8" s="18" customFormat="1" ht="20.100000000000001" customHeight="1" x14ac:dyDescent="0.25">
      <c r="A32" s="42"/>
      <c r="B32" s="35">
        <f>'[1]CUENTA COLECTORA'!A1152</f>
        <v>45999</v>
      </c>
      <c r="C32" s="36" t="str">
        <f>'[1]CUENTA COLECTORA'!J1152</f>
        <v>700626900</v>
      </c>
      <c r="D32" s="37" t="str">
        <f>'[1]CUENTA COLECTORA'!B1152</f>
        <v xml:space="preserve">CEMADOJA (07/12/2025) </v>
      </c>
      <c r="E32" s="38">
        <f>'[1]CUENTA COLECTORA'!K1152</f>
        <v>43</v>
      </c>
      <c r="F32" s="38">
        <f>'[1]CUENTA COLECTORA'!F1152</f>
        <v>0</v>
      </c>
      <c r="G32" s="39"/>
      <c r="H32" s="40">
        <f t="shared" si="0"/>
        <v>12514827.25999999</v>
      </c>
    </row>
    <row r="33" spans="1:8" s="18" customFormat="1" ht="20.100000000000001" customHeight="1" x14ac:dyDescent="0.25">
      <c r="A33" s="42"/>
      <c r="B33" s="35">
        <f>'[1]CUENTA COLECTORA'!A1153</f>
        <v>46000</v>
      </c>
      <c r="C33" s="36" t="str">
        <f>'[1]CUENTA COLECTORA'!J1153</f>
        <v>695849838</v>
      </c>
      <c r="D33" s="37" t="str">
        <f>'[1]CUENTA COLECTORA'!B1153</f>
        <v xml:space="preserve">CEMADOJA (08/12/2025) </v>
      </c>
      <c r="E33" s="38">
        <f>'[1]CUENTA COLECTORA'!K1153</f>
        <v>109962</v>
      </c>
      <c r="F33" s="38">
        <f>'[1]CUENTA COLECTORA'!F1153</f>
        <v>0</v>
      </c>
      <c r="G33" s="39"/>
      <c r="H33" s="40">
        <f t="shared" si="0"/>
        <v>12624789.25999999</v>
      </c>
    </row>
    <row r="34" spans="1:8" s="18" customFormat="1" ht="20.100000000000001" customHeight="1" x14ac:dyDescent="0.25">
      <c r="A34" s="42"/>
      <c r="B34" s="35">
        <f>'[1]CUENTA COLECTORA'!A1154</f>
        <v>46000</v>
      </c>
      <c r="C34" s="36" t="str">
        <f>'[1]CUENTA COLECTORA'!J1154</f>
        <v>1694</v>
      </c>
      <c r="D34" s="37" t="str">
        <f>'[1]CUENTA COLECTORA'!B1154</f>
        <v>Liberty Networks Dominicana, SA</v>
      </c>
      <c r="E34" s="38">
        <f>'[1]CUENTA COLECTORA'!K1154</f>
        <v>0</v>
      </c>
      <c r="F34" s="38">
        <f>'[1]CUENTA COLECTORA'!F1154</f>
        <v>38512.089999999997</v>
      </c>
      <c r="G34" s="39"/>
      <c r="H34" s="40">
        <f t="shared" si="0"/>
        <v>12586277.169999991</v>
      </c>
    </row>
    <row r="35" spans="1:8" s="18" customFormat="1" ht="20.100000000000001" customHeight="1" x14ac:dyDescent="0.25">
      <c r="A35" s="42"/>
      <c r="B35" s="35">
        <f>'[1]CUENTA COLECTORA'!A1155</f>
        <v>46000</v>
      </c>
      <c r="C35" s="36" t="str">
        <f>'[1]CUENTA COLECTORA'!J1155</f>
        <v>1697</v>
      </c>
      <c r="D35" s="37" t="str">
        <f>'[1]CUENTA COLECTORA'!B1155</f>
        <v>GENEROSO ALTAGRACIA GOMEZ</v>
      </c>
      <c r="E35" s="38">
        <f>'[1]CUENTA COLECTORA'!K1155</f>
        <v>0</v>
      </c>
      <c r="F35" s="38">
        <f>'[1]CUENTA COLECTORA'!F1155</f>
        <v>169412.6</v>
      </c>
      <c r="G35" s="39"/>
      <c r="H35" s="40">
        <f t="shared" si="0"/>
        <v>12416864.569999991</v>
      </c>
    </row>
    <row r="36" spans="1:8" s="18" customFormat="1" ht="20.100000000000001" customHeight="1" x14ac:dyDescent="0.25">
      <c r="A36" s="42"/>
      <c r="B36" s="35">
        <f>'[1]CUENTA COLECTORA'!A1156</f>
        <v>46000</v>
      </c>
      <c r="C36" s="36" t="str">
        <f>'[1]CUENTA COLECTORA'!J1156</f>
        <v>1711</v>
      </c>
      <c r="D36" s="37" t="str">
        <f>'[1]CUENTA COLECTORA'!B1156</f>
        <v>Multi-Services Winca, SRL</v>
      </c>
      <c r="E36" s="38">
        <f>'[1]CUENTA COLECTORA'!K1156</f>
        <v>0</v>
      </c>
      <c r="F36" s="38">
        <f>'[1]CUENTA COLECTORA'!F1156</f>
        <v>98058</v>
      </c>
      <c r="G36" s="39"/>
      <c r="H36" s="40">
        <f t="shared" si="0"/>
        <v>12318806.569999991</v>
      </c>
    </row>
    <row r="37" spans="1:8" s="18" customFormat="1" ht="20.100000000000001" customHeight="1" x14ac:dyDescent="0.25">
      <c r="A37" s="42"/>
      <c r="B37" s="35">
        <f>'[1]CUENTA COLECTORA'!A1157</f>
        <v>46001</v>
      </c>
      <c r="C37" s="36" t="str">
        <f>'[1]CUENTA COLECTORA'!J1157</f>
        <v>700619354</v>
      </c>
      <c r="D37" s="37" t="str">
        <f>'[1]CUENTA COLECTORA'!B1157</f>
        <v xml:space="preserve">CEMADOJA (09/12/2025) </v>
      </c>
      <c r="E37" s="38">
        <f>'[1]CUENTA COLECTORA'!K1157</f>
        <v>84595</v>
      </c>
      <c r="F37" s="38">
        <f>'[1]CUENTA COLECTORA'!F1157</f>
        <v>0</v>
      </c>
      <c r="G37" s="39"/>
      <c r="H37" s="40">
        <f t="shared" si="0"/>
        <v>12403401.569999991</v>
      </c>
    </row>
    <row r="38" spans="1:8" s="18" customFormat="1" ht="20.100000000000001" customHeight="1" x14ac:dyDescent="0.25">
      <c r="A38" s="42"/>
      <c r="B38" s="35">
        <f>'[1]CUENTA COLECTORA'!A1158</f>
        <v>46001</v>
      </c>
      <c r="C38" s="36" t="str">
        <f>'[1]CUENTA COLECTORA'!J1158</f>
        <v/>
      </c>
      <c r="D38" s="37" t="str">
        <f>'[1]CUENTA COLECTORA'!B1158</f>
        <v>ARS GRUPO MEDICO ASOCIADO</v>
      </c>
      <c r="E38" s="38">
        <f>'[1]CUENTA COLECTORA'!K1158</f>
        <v>17402.48</v>
      </c>
      <c r="F38" s="38">
        <f>'[1]CUENTA COLECTORA'!F1158</f>
        <v>0</v>
      </c>
      <c r="G38" s="39"/>
      <c r="H38" s="40">
        <f t="shared" si="0"/>
        <v>12420804.049999991</v>
      </c>
    </row>
    <row r="39" spans="1:8" s="18" customFormat="1" ht="20.100000000000001" customHeight="1" x14ac:dyDescent="0.25">
      <c r="A39" s="42"/>
      <c r="B39" s="35">
        <f>'[1]CUENTA COLECTORA'!A1159</f>
        <v>46001</v>
      </c>
      <c r="C39" s="36" t="str">
        <f>'[1]CUENTA COLECTORA'!J1159</f>
        <v/>
      </c>
      <c r="D39" s="37" t="str">
        <f>'[1]CUENTA COLECTORA'!B1159</f>
        <v>ARS GRUPO MEDICO ASOCIADO</v>
      </c>
      <c r="E39" s="38">
        <f>'[1]CUENTA COLECTORA'!K1159</f>
        <v>13839.81</v>
      </c>
      <c r="F39" s="38">
        <f>'[1]CUENTA COLECTORA'!F1159</f>
        <v>0</v>
      </c>
      <c r="G39" s="39"/>
      <c r="H39" s="40">
        <f t="shared" si="0"/>
        <v>12434643.859999992</v>
      </c>
    </row>
    <row r="40" spans="1:8" s="18" customFormat="1" ht="20.100000000000001" customHeight="1" x14ac:dyDescent="0.25">
      <c r="A40" s="42"/>
      <c r="B40" s="35">
        <f>'[1]CUENTA COLECTORA'!A1160</f>
        <v>46001</v>
      </c>
      <c r="C40" s="36" t="str">
        <f>'[1]CUENTA COLECTORA'!J1160</f>
        <v/>
      </c>
      <c r="D40" s="37" t="str">
        <f>'[1]CUENTA COLECTORA'!B1160</f>
        <v>ARS GRUPO MEDICO ASOCIADO</v>
      </c>
      <c r="E40" s="38">
        <f>'[1]CUENTA COLECTORA'!K1160</f>
        <v>999.81</v>
      </c>
      <c r="F40" s="38">
        <f>'[1]CUENTA COLECTORA'!F1160</f>
        <v>0</v>
      </c>
      <c r="G40" s="39"/>
      <c r="H40" s="40">
        <f t="shared" si="0"/>
        <v>12435643.669999992</v>
      </c>
    </row>
    <row r="41" spans="1:8" s="18" customFormat="1" ht="20.100000000000001" customHeight="1" x14ac:dyDescent="0.25">
      <c r="A41" s="42"/>
      <c r="B41" s="35">
        <f>'[1]CUENTA COLECTORA'!A1161</f>
        <v>46002</v>
      </c>
      <c r="C41" s="36" t="str">
        <f>'[1]CUENTA COLECTORA'!J1161</f>
        <v>700616460</v>
      </c>
      <c r="D41" s="37" t="str">
        <f>'[1]CUENTA COLECTORA'!B1161</f>
        <v xml:space="preserve">CEMADOJA (10/12/2025) </v>
      </c>
      <c r="E41" s="38">
        <f>'[1]CUENTA COLECTORA'!K1161</f>
        <v>75157</v>
      </c>
      <c r="F41" s="38">
        <f>'[1]CUENTA COLECTORA'!F1161</f>
        <v>0</v>
      </c>
      <c r="G41" s="39"/>
      <c r="H41" s="40">
        <f t="shared" si="0"/>
        <v>12510800.669999992</v>
      </c>
    </row>
    <row r="42" spans="1:8" s="18" customFormat="1" ht="20.100000000000001" customHeight="1" x14ac:dyDescent="0.25">
      <c r="A42" s="42"/>
      <c r="B42" s="35">
        <f>'[1]CUENTA COLECTORA'!A1162</f>
        <v>46002</v>
      </c>
      <c r="C42" s="36" t="str">
        <f>'[1]CUENTA COLECTORA'!J1162</f>
        <v/>
      </c>
      <c r="D42" s="37" t="str">
        <f>'[1]CUENTA COLECTORA'!B1162</f>
        <v>ARS COLEGIO MEDICO DOMINICANO</v>
      </c>
      <c r="E42" s="38">
        <f>'[1]CUENTA COLECTORA'!K1162</f>
        <v>21133.599999999999</v>
      </c>
      <c r="F42" s="38">
        <f>'[1]CUENTA COLECTORA'!F1162</f>
        <v>0</v>
      </c>
      <c r="G42" s="39"/>
      <c r="H42" s="40">
        <f t="shared" si="0"/>
        <v>12531934.269999992</v>
      </c>
    </row>
    <row r="43" spans="1:8" s="18" customFormat="1" ht="20.100000000000001" customHeight="1" x14ac:dyDescent="0.25">
      <c r="A43" s="42"/>
      <c r="B43" s="35">
        <f>'[1]CUENTA COLECTORA'!A1163</f>
        <v>46002</v>
      </c>
      <c r="C43" s="36" t="str">
        <f>'[1]CUENTA COLECTORA'!J1163</f>
        <v>1726</v>
      </c>
      <c r="D43" s="37" t="str">
        <f>'[1]CUENTA COLECTORA'!B1163</f>
        <v>CORPORACION DEL ACUEDUCTO Y ALCANTARILLADO DE SANTO DOMINGO</v>
      </c>
      <c r="E43" s="38">
        <f>'[1]CUENTA COLECTORA'!K1163</f>
        <v>0</v>
      </c>
      <c r="F43" s="38">
        <f>'[1]CUENTA COLECTORA'!F1163</f>
        <v>22386</v>
      </c>
      <c r="G43" s="39"/>
      <c r="H43" s="40">
        <f t="shared" si="0"/>
        <v>12509548.269999992</v>
      </c>
    </row>
    <row r="44" spans="1:8" s="18" customFormat="1" ht="20.100000000000001" customHeight="1" x14ac:dyDescent="0.25">
      <c r="A44" s="42"/>
      <c r="B44" s="35">
        <f>'[1]CUENTA COLECTORA'!A1164</f>
        <v>46002</v>
      </c>
      <c r="C44" s="36" t="str">
        <f>'[1]CUENTA COLECTORA'!J1164</f>
        <v>1729</v>
      </c>
      <c r="D44" s="37" t="str">
        <f>'[1]CUENTA COLECTORA'!B1164</f>
        <v>AYUNTAMIENTO DEL DISTRITO NACIONAL</v>
      </c>
      <c r="E44" s="38">
        <f>'[1]CUENTA COLECTORA'!K1164</f>
        <v>0</v>
      </c>
      <c r="F44" s="38">
        <f>'[1]CUENTA COLECTORA'!F1164</f>
        <v>2907</v>
      </c>
      <c r="G44" s="39"/>
      <c r="H44" s="40">
        <f t="shared" si="0"/>
        <v>12506641.269999992</v>
      </c>
    </row>
    <row r="45" spans="1:8" s="18" customFormat="1" ht="20.100000000000001" customHeight="1" x14ac:dyDescent="0.25">
      <c r="A45" s="42"/>
      <c r="B45" s="35">
        <f>'[1]CUENTA COLECTORA'!A1165</f>
        <v>46002</v>
      </c>
      <c r="C45" s="36" t="str">
        <f>'[1]CUENTA COLECTORA'!J1165</f>
        <v>1742</v>
      </c>
      <c r="D45" s="37" t="str">
        <f>'[1]CUENTA COLECTORA'!B1165</f>
        <v>Kelssy Pharma, SRL</v>
      </c>
      <c r="E45" s="38">
        <f>'[1]CUENTA COLECTORA'!K1165</f>
        <v>0</v>
      </c>
      <c r="F45" s="38">
        <f>'[1]CUENTA COLECTORA'!F1165</f>
        <v>112100</v>
      </c>
      <c r="G45" s="39"/>
      <c r="H45" s="40">
        <f t="shared" si="0"/>
        <v>12394541.269999992</v>
      </c>
    </row>
    <row r="46" spans="1:8" s="18" customFormat="1" ht="20.100000000000001" customHeight="1" x14ac:dyDescent="0.25">
      <c r="A46" s="42"/>
      <c r="B46" s="35">
        <f>'[1]CUENTA COLECTORA'!A1166</f>
        <v>46003</v>
      </c>
      <c r="C46" s="36" t="str">
        <f>'[1]CUENTA COLECTORA'!J1166</f>
        <v>700616116</v>
      </c>
      <c r="D46" s="37" t="str">
        <f>'[1]CUENTA COLECTORA'!B1166</f>
        <v xml:space="preserve">CEMADOJA (11/12/2025) </v>
      </c>
      <c r="E46" s="38">
        <f>'[1]CUENTA COLECTORA'!K1166</f>
        <v>74422</v>
      </c>
      <c r="F46" s="38">
        <f>'[1]CUENTA COLECTORA'!F1166</f>
        <v>0</v>
      </c>
      <c r="G46" s="39"/>
      <c r="H46" s="40">
        <f t="shared" si="0"/>
        <v>12468963.269999992</v>
      </c>
    </row>
    <row r="47" spans="1:8" s="18" customFormat="1" ht="20.100000000000001" customHeight="1" x14ac:dyDescent="0.25">
      <c r="A47" s="42"/>
      <c r="B47" s="35">
        <f>'[1]CUENTA COLECTORA'!A1167</f>
        <v>46006</v>
      </c>
      <c r="C47" s="36" t="str">
        <f>'[1]CUENTA COLECTORA'!J1167</f>
        <v>71137170</v>
      </c>
      <c r="D47" s="37" t="str">
        <f>'[1]CUENTA COLECTORA'!B1167</f>
        <v xml:space="preserve">CEMADOJA (12/12/2025) </v>
      </c>
      <c r="E47" s="38">
        <f>'[1]CUENTA COLECTORA'!K1167</f>
        <v>79469</v>
      </c>
      <c r="F47" s="38">
        <f>'[1]CUENTA COLECTORA'!F1167</f>
        <v>0</v>
      </c>
      <c r="G47" s="39"/>
      <c r="H47" s="40">
        <f t="shared" si="0"/>
        <v>12548432.269999992</v>
      </c>
    </row>
    <row r="48" spans="1:8" s="18" customFormat="1" ht="20.100000000000001" customHeight="1" x14ac:dyDescent="0.25">
      <c r="A48" s="42"/>
      <c r="B48" s="35">
        <f>'[1]CUENTA COLECTORA'!A1168</f>
        <v>46006</v>
      </c>
      <c r="C48" s="36" t="str">
        <f>'[1]CUENTA COLECTORA'!J1168</f>
        <v>711317174</v>
      </c>
      <c r="D48" s="37" t="str">
        <f>'[1]CUENTA COLECTORA'!B1168</f>
        <v xml:space="preserve">CEMADOJA (13/12/2025) </v>
      </c>
      <c r="E48" s="38">
        <f>'[1]CUENTA COLECTORA'!K1168</f>
        <v>940</v>
      </c>
      <c r="F48" s="38">
        <f>'[1]CUENTA COLECTORA'!F1168</f>
        <v>0</v>
      </c>
      <c r="G48" s="39"/>
      <c r="H48" s="40">
        <f t="shared" si="0"/>
        <v>12549372.269999992</v>
      </c>
    </row>
    <row r="49" spans="1:8" s="18" customFormat="1" ht="20.100000000000001" customHeight="1" x14ac:dyDescent="0.25">
      <c r="A49" s="42"/>
      <c r="B49" s="35">
        <f>'[1]CUENTA COLECTORA'!A1169</f>
        <v>46006</v>
      </c>
      <c r="C49" s="36" t="str">
        <f>'[1]CUENTA COLECTORA'!J1169</f>
        <v>711317172</v>
      </c>
      <c r="D49" s="37" t="str">
        <f>'[1]CUENTA COLECTORA'!B1169</f>
        <v xml:space="preserve">CEMADOJA (14/12/2025) </v>
      </c>
      <c r="E49" s="38">
        <f>'[1]CUENTA COLECTORA'!K1169</f>
        <v>16009</v>
      </c>
      <c r="F49" s="38">
        <f>'[1]CUENTA COLECTORA'!F1169</f>
        <v>0</v>
      </c>
      <c r="G49" s="39"/>
      <c r="H49" s="40">
        <f t="shared" si="0"/>
        <v>12565381.269999992</v>
      </c>
    </row>
    <row r="50" spans="1:8" s="18" customFormat="1" ht="20.100000000000001" customHeight="1" x14ac:dyDescent="0.25">
      <c r="A50" s="42"/>
      <c r="B50" s="35">
        <f>'[1]CUENTA COLECTORA'!A1170</f>
        <v>46006</v>
      </c>
      <c r="C50" s="36" t="str">
        <f>'[1]CUENTA COLECTORA'!J1170</f>
        <v/>
      </c>
      <c r="D50" s="37" t="str">
        <f>'[1]CUENTA COLECTORA'!B1170</f>
        <v>ARS SENASA CONTRIBUTIVO</v>
      </c>
      <c r="E50" s="38">
        <f>'[1]CUENTA COLECTORA'!K1170</f>
        <v>605578.36</v>
      </c>
      <c r="F50" s="38">
        <f>'[1]CUENTA COLECTORA'!F1170</f>
        <v>0</v>
      </c>
      <c r="G50" s="39"/>
      <c r="H50" s="40">
        <f t="shared" si="0"/>
        <v>13170959.629999992</v>
      </c>
    </row>
    <row r="51" spans="1:8" s="18" customFormat="1" ht="20.100000000000001" customHeight="1" x14ac:dyDescent="0.25">
      <c r="A51" s="42"/>
      <c r="B51" s="35">
        <f>'[1]CUENTA COLECTORA'!A1171</f>
        <v>46006</v>
      </c>
      <c r="C51" s="36" t="str">
        <f>'[1]CUENTA COLECTORA'!J1171</f>
        <v>1774</v>
      </c>
      <c r="D51" s="37" t="str">
        <f>'[1]CUENTA COLECTORA'!B1171</f>
        <v>Kairosimport, SRL</v>
      </c>
      <c r="E51" s="38">
        <f>'[1]CUENTA COLECTORA'!K1171</f>
        <v>0</v>
      </c>
      <c r="F51" s="38">
        <f>'[1]CUENTA COLECTORA'!F1171</f>
        <v>101319.52</v>
      </c>
      <c r="G51" s="39"/>
      <c r="H51" s="40">
        <f t="shared" si="0"/>
        <v>13069640.109999992</v>
      </c>
    </row>
    <row r="52" spans="1:8" s="18" customFormat="1" ht="20.100000000000001" customHeight="1" x14ac:dyDescent="0.25">
      <c r="A52" s="42"/>
      <c r="B52" s="35">
        <f>'[1]CUENTA COLECTORA'!A1172</f>
        <v>46006</v>
      </c>
      <c r="C52" s="36" t="str">
        <f>'[1]CUENTA COLECTORA'!J1172</f>
        <v>1777</v>
      </c>
      <c r="D52" s="37" t="str">
        <f>'[1]CUENTA COLECTORA'!B1172</f>
        <v>Darp Group, S.R.L</v>
      </c>
      <c r="E52" s="38">
        <f>'[1]CUENTA COLECTORA'!K1172</f>
        <v>0</v>
      </c>
      <c r="F52" s="38">
        <f>'[1]CUENTA COLECTORA'!F1172</f>
        <v>229651.6</v>
      </c>
      <c r="G52" s="39"/>
      <c r="H52" s="40">
        <f t="shared" si="0"/>
        <v>12839988.509999992</v>
      </c>
    </row>
    <row r="53" spans="1:8" s="18" customFormat="1" ht="20.100000000000001" customHeight="1" x14ac:dyDescent="0.25">
      <c r="A53" s="42"/>
      <c r="B53" s="35">
        <f>'[1]CUENTA COLECTORA'!A1173</f>
        <v>46006</v>
      </c>
      <c r="C53" s="36" t="str">
        <f>'[1]CUENTA COLECTORA'!J1173</f>
        <v>1781</v>
      </c>
      <c r="D53" s="37" t="str">
        <f>'[1]CUENTA COLECTORA'!B1173</f>
        <v>TECNAS C POR A</v>
      </c>
      <c r="E53" s="38">
        <f>'[1]CUENTA COLECTORA'!K1173</f>
        <v>0</v>
      </c>
      <c r="F53" s="38">
        <f>'[1]CUENTA COLECTORA'!F1173</f>
        <v>7552</v>
      </c>
      <c r="G53" s="39"/>
      <c r="H53" s="40">
        <f t="shared" si="0"/>
        <v>12832436.509999992</v>
      </c>
    </row>
    <row r="54" spans="1:8" s="18" customFormat="1" ht="20.100000000000001" customHeight="1" x14ac:dyDescent="0.25">
      <c r="A54" s="42"/>
      <c r="B54" s="35">
        <f>'[1]CUENTA COLECTORA'!A1174</f>
        <v>46006</v>
      </c>
      <c r="C54" s="36" t="str">
        <f>'[1]CUENTA COLECTORA'!J1174</f>
        <v>1787</v>
      </c>
      <c r="D54" s="37" t="str">
        <f>'[1]CUENTA COLECTORA'!B1174</f>
        <v>ALIANZA INNOVADORA DE SERVICIOS AMBIENTALES, SRL</v>
      </c>
      <c r="E54" s="38">
        <f>'[1]CUENTA COLECTORA'!K1174</f>
        <v>0</v>
      </c>
      <c r="F54" s="38">
        <f>'[1]CUENTA COLECTORA'!F1174</f>
        <v>49999.199999999997</v>
      </c>
      <c r="G54" s="39"/>
      <c r="H54" s="40">
        <f t="shared" si="0"/>
        <v>12782437.309999993</v>
      </c>
    </row>
    <row r="55" spans="1:8" s="18" customFormat="1" ht="20.100000000000001" customHeight="1" x14ac:dyDescent="0.25">
      <c r="A55" s="42"/>
      <c r="B55" s="35">
        <f>'[1]CUENTA COLECTORA'!A1175</f>
        <v>46007</v>
      </c>
      <c r="C55" s="36" t="str">
        <f>'[1]CUENTA COLECTORA'!J1175</f>
        <v>711313138</v>
      </c>
      <c r="D55" s="37" t="str">
        <f>'[1]CUENTA COLECTORA'!B1175</f>
        <v xml:space="preserve">CEMADOJA (15/12/2025) </v>
      </c>
      <c r="E55" s="38">
        <f>'[1]CUENTA COLECTORA'!K1175</f>
        <v>61742</v>
      </c>
      <c r="F55" s="38">
        <f>'[1]CUENTA COLECTORA'!F1175</f>
        <v>0</v>
      </c>
      <c r="G55" s="39"/>
      <c r="H55" s="40">
        <f t="shared" si="0"/>
        <v>12844179.309999993</v>
      </c>
    </row>
    <row r="56" spans="1:8" s="18" customFormat="1" ht="20.100000000000001" customHeight="1" x14ac:dyDescent="0.25">
      <c r="A56" s="42"/>
      <c r="B56" s="35">
        <f>'[1]CUENTA COLECTORA'!A1176</f>
        <v>46007</v>
      </c>
      <c r="C56" s="36" t="str">
        <f>'[1]CUENTA COLECTORA'!J1176</f>
        <v/>
      </c>
      <c r="D56" s="37" t="str">
        <f>'[1]CUENTA COLECTORA'!B1176</f>
        <v>ARS RENACER</v>
      </c>
      <c r="E56" s="38">
        <f>'[1]CUENTA COLECTORA'!K1176</f>
        <v>19046</v>
      </c>
      <c r="F56" s="38">
        <f>'[1]CUENTA COLECTORA'!F1176</f>
        <v>0</v>
      </c>
      <c r="G56" s="39"/>
      <c r="H56" s="40">
        <f t="shared" si="0"/>
        <v>12863225.309999993</v>
      </c>
    </row>
    <row r="57" spans="1:8" s="18" customFormat="1" ht="20.100000000000001" customHeight="1" x14ac:dyDescent="0.25">
      <c r="A57" s="42"/>
      <c r="B57" s="35">
        <f>'[1]CUENTA COLECTORA'!A1177</f>
        <v>46007</v>
      </c>
      <c r="C57" s="36" t="str">
        <f>'[1]CUENTA COLECTORA'!J1177</f>
        <v>1791</v>
      </c>
      <c r="D57" s="37" t="str">
        <f>'[1]CUENTA COLECTORA'!B1177</f>
        <v>Constructora Solinma SRL</v>
      </c>
      <c r="E57" s="38">
        <f>'[1]CUENTA COLECTORA'!K1177</f>
        <v>0</v>
      </c>
      <c r="F57" s="38">
        <f>'[1]CUENTA COLECTORA'!F1177</f>
        <v>497856.3</v>
      </c>
      <c r="G57" s="39"/>
      <c r="H57" s="40">
        <f t="shared" si="0"/>
        <v>12365369.009999992</v>
      </c>
    </row>
    <row r="58" spans="1:8" s="18" customFormat="1" ht="20.100000000000001" customHeight="1" x14ac:dyDescent="0.25">
      <c r="A58" s="42"/>
      <c r="B58" s="35">
        <f>'[1]CUENTA COLECTORA'!A1178</f>
        <v>46008</v>
      </c>
      <c r="C58" s="36" t="str">
        <f>'[1]CUENTA COLECTORA'!J1178</f>
        <v>711319583</v>
      </c>
      <c r="D58" s="37" t="str">
        <f>'[1]CUENTA COLECTORA'!B1178</f>
        <v xml:space="preserve">CEMADOJA (16/12/2025) </v>
      </c>
      <c r="E58" s="38">
        <f>'[1]CUENTA COLECTORA'!K1178</f>
        <v>82258</v>
      </c>
      <c r="F58" s="38">
        <f>'[1]CUENTA COLECTORA'!F1178</f>
        <v>0</v>
      </c>
      <c r="G58" s="39"/>
      <c r="H58" s="40">
        <f t="shared" si="0"/>
        <v>12447627.009999992</v>
      </c>
    </row>
    <row r="59" spans="1:8" s="18" customFormat="1" ht="20.100000000000001" customHeight="1" x14ac:dyDescent="0.25">
      <c r="A59" s="42"/>
      <c r="B59" s="35">
        <f>'[1]CUENTA COLECTORA'!A1179</f>
        <v>46008</v>
      </c>
      <c r="C59" s="36" t="str">
        <f>'[1]CUENTA COLECTORA'!J1179</f>
        <v>1796</v>
      </c>
      <c r="D59" s="37" t="str">
        <f>'[1]CUENTA COLECTORA'!B1179</f>
        <v>Unique Representaciones, SRL</v>
      </c>
      <c r="E59" s="38">
        <f>'[1]CUENTA COLECTORA'!K1179</f>
        <v>0</v>
      </c>
      <c r="F59" s="38">
        <f>'[1]CUENTA COLECTORA'!F1179</f>
        <v>2354005.6</v>
      </c>
      <c r="G59" s="39"/>
      <c r="H59" s="40">
        <f t="shared" si="0"/>
        <v>10093621.409999993</v>
      </c>
    </row>
    <row r="60" spans="1:8" s="18" customFormat="1" ht="20.100000000000001" customHeight="1" x14ac:dyDescent="0.25">
      <c r="A60" s="42"/>
      <c r="B60" s="35">
        <f>'[1]CUENTA COLECTORA'!A1180</f>
        <v>46008</v>
      </c>
      <c r="C60" s="36" t="str">
        <f>'[1]CUENTA COLECTORA'!J1180</f>
        <v>1799</v>
      </c>
      <c r="D60" s="37" t="str">
        <f>'[1]CUENTA COLECTORA'!B1180</f>
        <v>D&amp;H Hernandez Home Investment, SRL</v>
      </c>
      <c r="E60" s="38">
        <f>'[1]CUENTA COLECTORA'!K1180</f>
        <v>0</v>
      </c>
      <c r="F60" s="38">
        <f>'[1]CUENTA COLECTORA'!F1180</f>
        <v>125600</v>
      </c>
      <c r="G60" s="39"/>
      <c r="H60" s="40">
        <f t="shared" si="0"/>
        <v>9968021.4099999927</v>
      </c>
    </row>
    <row r="61" spans="1:8" s="18" customFormat="1" ht="20.100000000000001" customHeight="1" x14ac:dyDescent="0.25">
      <c r="A61" s="42"/>
      <c r="B61" s="35">
        <f>'[1]CUENTA COLECTORA'!A1181</f>
        <v>46009</v>
      </c>
      <c r="C61" s="36" t="str">
        <f>'[1]CUENTA COLECTORA'!J1181</f>
        <v>715080278</v>
      </c>
      <c r="D61" s="37" t="str">
        <f>'[1]CUENTA COLECTORA'!B1181</f>
        <v xml:space="preserve">CEMADOJA (17/12/2025) </v>
      </c>
      <c r="E61" s="38">
        <f>'[1]CUENTA COLECTORA'!K1181</f>
        <v>52806</v>
      </c>
      <c r="F61" s="38">
        <f>'[1]CUENTA COLECTORA'!F1181</f>
        <v>0</v>
      </c>
      <c r="G61" s="39"/>
      <c r="H61" s="40">
        <f t="shared" si="0"/>
        <v>10020827.409999993</v>
      </c>
    </row>
    <row r="62" spans="1:8" s="18" customFormat="1" ht="20.100000000000001" customHeight="1" x14ac:dyDescent="0.25">
      <c r="A62" s="42"/>
      <c r="B62" s="35">
        <f>'[1]CUENTA COLECTORA'!A1182</f>
        <v>46009</v>
      </c>
      <c r="C62" s="36" t="str">
        <f>'[1]CUENTA COLECTORA'!J1182</f>
        <v>1802</v>
      </c>
      <c r="D62" s="37" t="str">
        <f>'[1]CUENTA COLECTORA'!B1182</f>
        <v>Pily Gourmet, SRL</v>
      </c>
      <c r="E62" s="38">
        <f>'[1]CUENTA COLECTORA'!K1182</f>
        <v>0</v>
      </c>
      <c r="F62" s="38">
        <f>'[1]CUENTA COLECTORA'!F1182</f>
        <v>189000.6</v>
      </c>
      <c r="G62" s="39"/>
      <c r="H62" s="40">
        <f t="shared" si="0"/>
        <v>9831826.8099999931</v>
      </c>
    </row>
    <row r="63" spans="1:8" s="18" customFormat="1" ht="20.100000000000001" customHeight="1" x14ac:dyDescent="0.25">
      <c r="A63" s="42"/>
      <c r="B63" s="35">
        <f>'[1]CUENTA COLECTORA'!A1183</f>
        <v>46009</v>
      </c>
      <c r="C63" s="36" t="str">
        <f>'[1]CUENTA COLECTORA'!J1183</f>
        <v>1809</v>
      </c>
      <c r="D63" s="37" t="str">
        <f>'[1]CUENTA COLECTORA'!B1183</f>
        <v>Multi-Services Winca, SRL</v>
      </c>
      <c r="E63" s="38">
        <f>'[1]CUENTA COLECTORA'!K1183</f>
        <v>0</v>
      </c>
      <c r="F63" s="38">
        <f>'[1]CUENTA COLECTORA'!F1183</f>
        <v>369679.84</v>
      </c>
      <c r="G63" s="39"/>
      <c r="H63" s="40">
        <f t="shared" si="0"/>
        <v>9462146.9699999932</v>
      </c>
    </row>
    <row r="64" spans="1:8" s="18" customFormat="1" ht="20.100000000000001" customHeight="1" x14ac:dyDescent="0.25">
      <c r="A64" s="42"/>
      <c r="B64" s="35">
        <f>'[1]CUENTA COLECTORA'!A1184</f>
        <v>46009</v>
      </c>
      <c r="C64" s="36" t="str">
        <f>'[1]CUENTA COLECTORA'!J1184</f>
        <v>1811</v>
      </c>
      <c r="D64" s="37" t="str">
        <f>'[1]CUENTA COLECTORA'!B1184</f>
        <v>PAGO PRODUCTIVIDAD MÉDICOS SEPTIEMBRE 2025</v>
      </c>
      <c r="E64" s="38">
        <f>'[1]CUENTA COLECTORA'!K1184</f>
        <v>0</v>
      </c>
      <c r="F64" s="38">
        <f>'[1]CUENTA COLECTORA'!F1184</f>
        <v>785589.44</v>
      </c>
      <c r="G64" s="39"/>
      <c r="H64" s="40">
        <f t="shared" si="0"/>
        <v>8676557.5299999937</v>
      </c>
    </row>
    <row r="65" spans="1:8" s="18" customFormat="1" ht="20.100000000000001" customHeight="1" x14ac:dyDescent="0.25">
      <c r="A65" s="42"/>
      <c r="B65" s="35">
        <f>'[1]CUENTA COLECTORA'!A1185</f>
        <v>46009</v>
      </c>
      <c r="C65" s="36" t="str">
        <f>'[1]CUENTA COLECTORA'!J1185</f>
        <v>1813</v>
      </c>
      <c r="D65" s="37" t="str">
        <f>'[1]CUENTA COLECTORA'!B1185</f>
        <v>Universal de Cómputos, SRL</v>
      </c>
      <c r="E65" s="38">
        <f>'[1]CUENTA COLECTORA'!K1185</f>
        <v>0</v>
      </c>
      <c r="F65" s="38">
        <f>'[1]CUENTA COLECTORA'!F1185</f>
        <v>19035</v>
      </c>
      <c r="G65" s="39"/>
      <c r="H65" s="40">
        <f t="shared" si="0"/>
        <v>8657522.5299999937</v>
      </c>
    </row>
    <row r="66" spans="1:8" s="18" customFormat="1" ht="20.100000000000001" customHeight="1" x14ac:dyDescent="0.25">
      <c r="A66" s="42"/>
      <c r="B66" s="35">
        <f>'[1]CUENTA COLECTORA'!A1186</f>
        <v>46010</v>
      </c>
      <c r="C66" s="36" t="str">
        <f>'[1]CUENTA COLECTORA'!J1186</f>
        <v/>
      </c>
      <c r="D66" s="37" t="str">
        <f>'[1]CUENTA COLECTORA'!B1186</f>
        <v xml:space="preserve">ARS SENASA SUBSIDIADO </v>
      </c>
      <c r="E66" s="38">
        <f>'[1]CUENTA COLECTORA'!K1186</f>
        <v>4513475.0999999996</v>
      </c>
      <c r="F66" s="38">
        <f>'[1]CUENTA COLECTORA'!F1186</f>
        <v>0</v>
      </c>
      <c r="G66" s="39"/>
      <c r="H66" s="40">
        <f t="shared" si="0"/>
        <v>13170997.629999993</v>
      </c>
    </row>
    <row r="67" spans="1:8" s="18" customFormat="1" ht="20.100000000000001" customHeight="1" x14ac:dyDescent="0.25">
      <c r="A67" s="42"/>
      <c r="B67" s="35">
        <f>'[1]CUENTA COLECTORA'!A1187</f>
        <v>46013</v>
      </c>
      <c r="C67" s="36" t="str">
        <f>'[1]CUENTA COLECTORA'!J1187</f>
        <v>715083285</v>
      </c>
      <c r="D67" s="37" t="str">
        <f>'[1]CUENTA COLECTORA'!B1187</f>
        <v xml:space="preserve">CEMADOJA (18/12/2025) </v>
      </c>
      <c r="E67" s="38">
        <f>'[1]CUENTA COLECTORA'!K1187</f>
        <v>33296</v>
      </c>
      <c r="F67" s="38">
        <f>'[1]CUENTA COLECTORA'!F1187</f>
        <v>0</v>
      </c>
      <c r="G67" s="39"/>
      <c r="H67" s="40">
        <f t="shared" si="0"/>
        <v>13204293.629999993</v>
      </c>
    </row>
    <row r="68" spans="1:8" s="18" customFormat="1" ht="20.100000000000001" customHeight="1" x14ac:dyDescent="0.25">
      <c r="A68" s="42"/>
      <c r="B68" s="35">
        <f>'[1]CUENTA COLECTORA'!A1188</f>
        <v>46013</v>
      </c>
      <c r="C68" s="36" t="str">
        <f>'[1]CUENTA COLECTORA'!J1188</f>
        <v>715083288</v>
      </c>
      <c r="D68" s="37" t="str">
        <f>'[1]CUENTA COLECTORA'!B1188</f>
        <v xml:space="preserve">CEMADOJA (19/12/2025) </v>
      </c>
      <c r="E68" s="38">
        <f>'[1]CUENTA COLECTORA'!K1188</f>
        <v>15887</v>
      </c>
      <c r="F68" s="38">
        <f>'[1]CUENTA COLECTORA'!F1188</f>
        <v>0</v>
      </c>
      <c r="G68" s="39"/>
      <c r="H68" s="40">
        <f t="shared" si="0"/>
        <v>13220180.629999993</v>
      </c>
    </row>
    <row r="69" spans="1:8" s="18" customFormat="1" ht="20.100000000000001" customHeight="1" x14ac:dyDescent="0.25">
      <c r="A69" s="42"/>
      <c r="B69" s="35">
        <f>'[1]CUENTA COLECTORA'!A1189</f>
        <v>46013</v>
      </c>
      <c r="C69" s="36" t="str">
        <f>'[1]CUENTA COLECTORA'!J1189</f>
        <v>715083286</v>
      </c>
      <c r="D69" s="37" t="str">
        <f>'[1]CUENTA COLECTORA'!B1189</f>
        <v xml:space="preserve">CEMADOJA (20/12/2025) </v>
      </c>
      <c r="E69" s="38">
        <f>'[1]CUENTA COLECTORA'!K1189</f>
        <v>9439</v>
      </c>
      <c r="F69" s="38">
        <f>'[1]CUENTA COLECTORA'!F1189</f>
        <v>0</v>
      </c>
      <c r="G69" s="39"/>
      <c r="H69" s="40">
        <f t="shared" si="0"/>
        <v>13229619.629999993</v>
      </c>
    </row>
    <row r="70" spans="1:8" s="18" customFormat="1" ht="20.100000000000001" customHeight="1" x14ac:dyDescent="0.25">
      <c r="A70" s="42"/>
      <c r="B70" s="35">
        <f>'[1]CUENTA COLECTORA'!A1190</f>
        <v>46013</v>
      </c>
      <c r="C70" s="36" t="str">
        <f>'[1]CUENTA COLECTORA'!J1190</f>
        <v>715083287</v>
      </c>
      <c r="D70" s="37" t="str">
        <f>'[1]CUENTA COLECTORA'!B1190</f>
        <v xml:space="preserve">CEMADOJA (21/12/2025) </v>
      </c>
      <c r="E70" s="38">
        <f>'[1]CUENTA COLECTORA'!K1190</f>
        <v>10931</v>
      </c>
      <c r="F70" s="38">
        <f>'[1]CUENTA COLECTORA'!F1190</f>
        <v>0</v>
      </c>
      <c r="G70" s="39"/>
      <c r="H70" s="40">
        <f t="shared" si="0"/>
        <v>13240550.629999993</v>
      </c>
    </row>
    <row r="71" spans="1:8" s="18" customFormat="1" ht="20.100000000000001" customHeight="1" x14ac:dyDescent="0.25">
      <c r="A71" s="42"/>
      <c r="B71" s="35">
        <f>'[1]CUENTA COLECTORA'!A1191</f>
        <v>46013</v>
      </c>
      <c r="C71" s="36" t="str">
        <f>'[1]CUENTA COLECTORA'!J1191</f>
        <v/>
      </c>
      <c r="D71" s="37" t="str">
        <f>'[1]CUENTA COLECTORA'!B1191</f>
        <v>ARS MAPFRE SALUD</v>
      </c>
      <c r="E71" s="38">
        <f>'[1]CUENTA COLECTORA'!K1191</f>
        <v>31196</v>
      </c>
      <c r="F71" s="38">
        <f>'[1]CUENTA COLECTORA'!F1191</f>
        <v>0</v>
      </c>
      <c r="G71" s="39"/>
      <c r="H71" s="40">
        <f t="shared" si="0"/>
        <v>13271746.629999993</v>
      </c>
    </row>
    <row r="72" spans="1:8" s="18" customFormat="1" ht="20.100000000000001" customHeight="1" x14ac:dyDescent="0.25">
      <c r="A72" s="42"/>
      <c r="B72" s="35">
        <f>'[1]CUENTA COLECTORA'!A1192</f>
        <v>46014</v>
      </c>
      <c r="C72" s="36" t="str">
        <f>'[1]CUENTA COLECTORA'!J1192</f>
        <v>715140304</v>
      </c>
      <c r="D72" s="37" t="str">
        <f>'[1]CUENTA COLECTORA'!B1192</f>
        <v xml:space="preserve">CEMADOJA (22/12/2025) </v>
      </c>
      <c r="E72" s="38">
        <f>'[1]CUENTA COLECTORA'!K1192</f>
        <v>66459</v>
      </c>
      <c r="F72" s="38">
        <f>'[1]CUENTA COLECTORA'!F1192</f>
        <v>0</v>
      </c>
      <c r="G72" s="39"/>
      <c r="H72" s="40">
        <f t="shared" si="0"/>
        <v>13338205.629999993</v>
      </c>
    </row>
    <row r="73" spans="1:8" s="18" customFormat="1" ht="20.100000000000001" customHeight="1" x14ac:dyDescent="0.25">
      <c r="A73" s="42"/>
      <c r="B73" s="35">
        <f>'[1]CUENTA COLECTORA'!A1193</f>
        <v>46014</v>
      </c>
      <c r="C73" s="36" t="str">
        <f>'[1]CUENTA COLECTORA'!J1193</f>
        <v/>
      </c>
      <c r="D73" s="37" t="str">
        <f>'[1]CUENTA COLECTORA'!B1193</f>
        <v>ARS UNIVERSAL</v>
      </c>
      <c r="E73" s="38">
        <f>'[1]CUENTA COLECTORA'!K1193</f>
        <v>37357.86</v>
      </c>
      <c r="F73" s="38">
        <f>'[1]CUENTA COLECTORA'!F1193</f>
        <v>0</v>
      </c>
      <c r="G73" s="39"/>
      <c r="H73" s="40">
        <f t="shared" si="0"/>
        <v>13375563.489999993</v>
      </c>
    </row>
    <row r="74" spans="1:8" s="18" customFormat="1" ht="20.100000000000001" customHeight="1" x14ac:dyDescent="0.25">
      <c r="A74" s="42"/>
      <c r="B74" s="35">
        <f>'[1]CUENTA COLECTORA'!A1194</f>
        <v>46014</v>
      </c>
      <c r="C74" s="36" t="str">
        <f>'[1]CUENTA COLECTORA'!J1194</f>
        <v>1823</v>
      </c>
      <c r="D74" s="37" t="str">
        <f>'[1]CUENTA COLECTORA'!B1194</f>
        <v>QE SUPLIDORES, SRL</v>
      </c>
      <c r="E74" s="38">
        <f>'[1]CUENTA COLECTORA'!K1194</f>
        <v>0</v>
      </c>
      <c r="F74" s="38">
        <f>'[1]CUENTA COLECTORA'!F1194</f>
        <v>66501.2</v>
      </c>
      <c r="G74" s="39"/>
      <c r="H74" s="40">
        <f t="shared" si="0"/>
        <v>13309062.289999994</v>
      </c>
    </row>
    <row r="75" spans="1:8" s="18" customFormat="1" ht="20.100000000000001" customHeight="1" x14ac:dyDescent="0.25">
      <c r="A75" s="42"/>
      <c r="B75" s="35">
        <f>'[1]CUENTA COLECTORA'!A1195</f>
        <v>46014</v>
      </c>
      <c r="C75" s="36" t="str">
        <f>'[1]CUENTA COLECTORA'!J1195</f>
        <v>1825</v>
      </c>
      <c r="D75" s="37" t="str">
        <f>'[1]CUENTA COLECTORA'!B1195</f>
        <v>S &amp; Y SUPPLY, SRL</v>
      </c>
      <c r="E75" s="38">
        <f>'[1]CUENTA COLECTORA'!K1195</f>
        <v>0</v>
      </c>
      <c r="F75" s="38">
        <f>'[1]CUENTA COLECTORA'!F1195</f>
        <v>131410.4</v>
      </c>
      <c r="G75" s="39"/>
      <c r="H75" s="40">
        <f t="shared" si="0"/>
        <v>13177651.889999993</v>
      </c>
    </row>
    <row r="76" spans="1:8" s="18" customFormat="1" ht="20.100000000000001" customHeight="1" x14ac:dyDescent="0.25">
      <c r="A76" s="42"/>
      <c r="B76" s="35">
        <f>'[1]CUENTA COLECTORA'!A1196</f>
        <v>46014</v>
      </c>
      <c r="C76" s="36" t="str">
        <f>'[1]CUENTA COLECTORA'!J1196</f>
        <v>1831</v>
      </c>
      <c r="D76" s="37" t="str">
        <f>'[1]CUENTA COLECTORA'!B1196</f>
        <v>Sowey Comercial, E.I.R.L</v>
      </c>
      <c r="E76" s="38">
        <f>'[1]CUENTA COLECTORA'!K1196</f>
        <v>0</v>
      </c>
      <c r="F76" s="38">
        <f>'[1]CUENTA COLECTORA'!F1196</f>
        <v>38263.620000000003</v>
      </c>
      <c r="G76" s="39"/>
      <c r="H76" s="40">
        <f t="shared" si="0"/>
        <v>13139388.269999994</v>
      </c>
    </row>
    <row r="77" spans="1:8" s="18" customFormat="1" ht="20.100000000000001" customHeight="1" x14ac:dyDescent="0.25">
      <c r="A77" s="42"/>
      <c r="B77" s="35">
        <f>'[1]CUENTA COLECTORA'!A1197</f>
        <v>46014</v>
      </c>
      <c r="C77" s="36" t="str">
        <f>'[1]CUENTA COLECTORA'!J1197</f>
        <v>1833</v>
      </c>
      <c r="D77" s="37" t="str">
        <f>'[1]CUENTA COLECTORA'!B1197</f>
        <v>ROSSMERY ARISLEIDA JIMENEZ BELTRE DE CAPELLAN</v>
      </c>
      <c r="E77" s="38">
        <f>'[1]CUENTA COLECTORA'!K1197</f>
        <v>0</v>
      </c>
      <c r="F77" s="38">
        <f>'[1]CUENTA COLECTORA'!F1197</f>
        <v>35554</v>
      </c>
      <c r="G77" s="39"/>
      <c r="H77" s="40">
        <f t="shared" si="0"/>
        <v>13103834.269999994</v>
      </c>
    </row>
    <row r="78" spans="1:8" s="18" customFormat="1" ht="20.100000000000001" customHeight="1" x14ac:dyDescent="0.25">
      <c r="A78" s="42"/>
      <c r="B78" s="35">
        <f>'[1]CUENTA COLECTORA'!A1198</f>
        <v>46017</v>
      </c>
      <c r="C78" s="36" t="str">
        <f>'[1]CUENTA COLECTORA'!J1198</f>
        <v>715141480</v>
      </c>
      <c r="D78" s="37" t="str">
        <f>'[1]CUENTA COLECTORA'!B1198</f>
        <v xml:space="preserve">CEMADOJA (23/12/2025) </v>
      </c>
      <c r="E78" s="38">
        <f>'[1]CUENTA COLECTORA'!K1198</f>
        <v>51276</v>
      </c>
      <c r="F78" s="38">
        <f>'[1]CUENTA COLECTORA'!F1198</f>
        <v>0</v>
      </c>
      <c r="G78" s="39"/>
      <c r="H78" s="40">
        <f t="shared" si="0"/>
        <v>13155110.269999994</v>
      </c>
    </row>
    <row r="79" spans="1:8" s="18" customFormat="1" ht="20.100000000000001" customHeight="1" x14ac:dyDescent="0.25">
      <c r="A79" s="42"/>
      <c r="B79" s="35">
        <f>'[1]CUENTA COLECTORA'!A1199</f>
        <v>46017</v>
      </c>
      <c r="C79" s="36" t="str">
        <f>'[1]CUENTA COLECTORA'!J1199</f>
        <v>715141481</v>
      </c>
      <c r="D79" s="37" t="str">
        <f>'[1]CUENTA COLECTORA'!B1199</f>
        <v xml:space="preserve">CEMADOJA (24/12/2025) </v>
      </c>
      <c r="E79" s="38">
        <f>'[1]CUENTA COLECTORA'!K1199</f>
        <v>5987</v>
      </c>
      <c r="F79" s="38">
        <f>'[1]CUENTA COLECTORA'!F1199</f>
        <v>0</v>
      </c>
      <c r="G79" s="39"/>
      <c r="H79" s="40">
        <f t="shared" si="0"/>
        <v>13161097.269999994</v>
      </c>
    </row>
    <row r="80" spans="1:8" s="18" customFormat="1" ht="20.100000000000001" customHeight="1" x14ac:dyDescent="0.25">
      <c r="A80" s="42"/>
      <c r="B80" s="35">
        <f>'[1]CUENTA COLECTORA'!A1200</f>
        <v>46017</v>
      </c>
      <c r="C80" s="36" t="str">
        <f>'[1]CUENTA COLECTORA'!J1200</f>
        <v/>
      </c>
      <c r="D80" s="37" t="str">
        <f>'[1]CUENTA COLECTORA'!B1200</f>
        <v>ARS META SALUD</v>
      </c>
      <c r="E80" s="38">
        <f>'[1]CUENTA COLECTORA'!K1200</f>
        <v>7969.36</v>
      </c>
      <c r="F80" s="38">
        <f>'[1]CUENTA COLECTORA'!F1200</f>
        <v>0</v>
      </c>
      <c r="G80" s="39"/>
      <c r="H80" s="40">
        <f t="shared" si="0"/>
        <v>13169066.629999993</v>
      </c>
    </row>
    <row r="81" spans="1:8" s="18" customFormat="1" ht="20.100000000000001" customHeight="1" x14ac:dyDescent="0.25">
      <c r="A81" s="42"/>
      <c r="B81" s="35">
        <f>'[1]CUENTA COLECTORA'!A1201</f>
        <v>46017</v>
      </c>
      <c r="C81" s="36" t="str">
        <f>'[1]CUENTA COLECTORA'!J1201</f>
        <v>1838</v>
      </c>
      <c r="D81" s="37" t="str">
        <f>'[1]CUENTA COLECTORA'!B1201</f>
        <v>TECNAS C POR A</v>
      </c>
      <c r="E81" s="38">
        <f>'[1]CUENTA COLECTORA'!K1201</f>
        <v>0</v>
      </c>
      <c r="F81" s="38">
        <f>'[1]CUENTA COLECTORA'!F1201</f>
        <v>58021.89</v>
      </c>
      <c r="G81" s="39"/>
      <c r="H81" s="40">
        <f t="shared" si="0"/>
        <v>13111044.739999993</v>
      </c>
    </row>
    <row r="82" spans="1:8" s="18" customFormat="1" ht="20.100000000000001" customHeight="1" x14ac:dyDescent="0.25">
      <c r="A82" s="42"/>
      <c r="B82" s="35">
        <f>'[1]CUENTA COLECTORA'!A1202</f>
        <v>46017</v>
      </c>
      <c r="C82" s="36" t="str">
        <f>'[1]CUENTA COLECTORA'!J1202</f>
        <v>1843</v>
      </c>
      <c r="D82" s="37" t="str">
        <f>'[1]CUENTA COLECTORA'!B1202</f>
        <v>Dimedom EE Diagnósticos Médicos Dominicanos, SRL</v>
      </c>
      <c r="E82" s="38">
        <f>'[1]CUENTA COLECTORA'!K1202</f>
        <v>0</v>
      </c>
      <c r="F82" s="38">
        <f>'[1]CUENTA COLECTORA'!F1202</f>
        <v>941980.31</v>
      </c>
      <c r="G82" s="39"/>
      <c r="H82" s="40">
        <f t="shared" ref="H82:H111" si="1">SUM(H81+E82-F82)</f>
        <v>12169064.429999992</v>
      </c>
    </row>
    <row r="83" spans="1:8" s="18" customFormat="1" ht="20.100000000000001" customHeight="1" x14ac:dyDescent="0.25">
      <c r="A83" s="42"/>
      <c r="B83" s="35">
        <f>'[1]CUENTA COLECTORA'!A1203</f>
        <v>46017</v>
      </c>
      <c r="C83" s="36" t="str">
        <f>'[1]CUENTA COLECTORA'!J1203</f>
        <v>1845</v>
      </c>
      <c r="D83" s="37" t="str">
        <f>'[1]CUENTA COLECTORA'!B1203</f>
        <v>Ventas Diversas Farmaceuticas, SRL</v>
      </c>
      <c r="E83" s="38">
        <f>'[1]CUENTA COLECTORA'!K1203</f>
        <v>0</v>
      </c>
      <c r="F83" s="38">
        <f>'[1]CUENTA COLECTORA'!F1203</f>
        <v>247800</v>
      </c>
      <c r="G83" s="39"/>
      <c r="H83" s="40">
        <f t="shared" si="1"/>
        <v>11921264.429999992</v>
      </c>
    </row>
    <row r="84" spans="1:8" s="18" customFormat="1" ht="20.100000000000001" customHeight="1" x14ac:dyDescent="0.25">
      <c r="A84" s="42"/>
      <c r="B84" s="35">
        <f>'[1]CUENTA COLECTORA'!A1204</f>
        <v>46017</v>
      </c>
      <c r="C84" s="36" t="str">
        <f>'[1]CUENTA COLECTORA'!J1204</f>
        <v>1847</v>
      </c>
      <c r="D84" s="37" t="str">
        <f>'[1]CUENTA COLECTORA'!B1204</f>
        <v>Irrational Studio, SRL</v>
      </c>
      <c r="E84" s="38">
        <f>'[1]CUENTA COLECTORA'!K1204</f>
        <v>0</v>
      </c>
      <c r="F84" s="38">
        <f>'[1]CUENTA COLECTORA'!F1204</f>
        <v>441320</v>
      </c>
      <c r="G84" s="39"/>
      <c r="H84" s="40">
        <f t="shared" si="1"/>
        <v>11479944.429999992</v>
      </c>
    </row>
    <row r="85" spans="1:8" s="18" customFormat="1" ht="20.100000000000001" customHeight="1" x14ac:dyDescent="0.25">
      <c r="A85" s="42"/>
      <c r="B85" s="35">
        <f>'[1]CUENTA COLECTORA'!A1205</f>
        <v>46017</v>
      </c>
      <c r="C85" s="36" t="str">
        <f>'[1]CUENTA COLECTORA'!J1205</f>
        <v>1850</v>
      </c>
      <c r="D85" s="37" t="str">
        <f>'[1]CUENTA COLECTORA'!B1205</f>
        <v>Planet Medical Services, SRL</v>
      </c>
      <c r="E85" s="38">
        <f>'[1]CUENTA COLECTORA'!K1205</f>
        <v>0</v>
      </c>
      <c r="F85" s="38">
        <f>'[1]CUENTA COLECTORA'!F1205</f>
        <v>559799.99</v>
      </c>
      <c r="G85" s="39"/>
      <c r="H85" s="40">
        <f t="shared" si="1"/>
        <v>10920144.439999992</v>
      </c>
    </row>
    <row r="86" spans="1:8" s="18" customFormat="1" ht="20.100000000000001" customHeight="1" x14ac:dyDescent="0.25">
      <c r="A86" s="42"/>
      <c r="B86" s="35">
        <f>'[1]CUENTA COLECTORA'!A1206</f>
        <v>46017</v>
      </c>
      <c r="C86" s="36" t="str">
        <f>'[1]CUENTA COLECTORA'!J1206</f>
        <v>715141479</v>
      </c>
      <c r="D86" s="37" t="str">
        <f>'[1]CUENTA COLECTORA'!B1206</f>
        <v xml:space="preserve">CEMADOJA (25/12/2025) </v>
      </c>
      <c r="E86" s="38">
        <f>'[1]CUENTA COLECTORA'!K1206</f>
        <v>11240</v>
      </c>
      <c r="F86" s="38">
        <f>'[1]CUENTA COLECTORA'!F1206</f>
        <v>0</v>
      </c>
      <c r="G86" s="39"/>
      <c r="H86" s="40">
        <f t="shared" si="1"/>
        <v>10931384.439999992</v>
      </c>
    </row>
    <row r="87" spans="1:8" s="18" customFormat="1" ht="20.100000000000001" customHeight="1" x14ac:dyDescent="0.25">
      <c r="A87" s="42"/>
      <c r="B87" s="35">
        <f>'[1]CUENTA COLECTORA'!A1207</f>
        <v>46020</v>
      </c>
      <c r="C87" s="36" t="str">
        <f>'[1]CUENTA COLECTORA'!J1207</f>
        <v>715141001</v>
      </c>
      <c r="D87" s="37" t="str">
        <f>'[1]CUENTA COLECTORA'!B1207</f>
        <v xml:space="preserve">CEMADOJA (26/12/2025) </v>
      </c>
      <c r="E87" s="38">
        <f>'[1]CUENTA COLECTORA'!K1207</f>
        <v>49532</v>
      </c>
      <c r="F87" s="38">
        <f>'[1]CUENTA COLECTORA'!F1207</f>
        <v>0</v>
      </c>
      <c r="G87" s="39"/>
      <c r="H87" s="40">
        <f t="shared" si="1"/>
        <v>10980916.439999992</v>
      </c>
    </row>
    <row r="88" spans="1:8" s="18" customFormat="1" ht="20.100000000000001" customHeight="1" x14ac:dyDescent="0.25">
      <c r="A88" s="42"/>
      <c r="B88" s="35">
        <f>'[1]CUENTA COLECTORA'!A1208</f>
        <v>46020</v>
      </c>
      <c r="C88" s="36" t="str">
        <f>'[1]CUENTA COLECTORA'!J1208</f>
        <v>715141002</v>
      </c>
      <c r="D88" s="37" t="str">
        <f>'[1]CUENTA COLECTORA'!B1208</f>
        <v xml:space="preserve">CEMADOJA (27/12/2025) </v>
      </c>
      <c r="E88" s="38">
        <f>'[1]CUENTA COLECTORA'!K1208</f>
        <v>8975</v>
      </c>
      <c r="F88" s="38">
        <f>'[1]CUENTA COLECTORA'!F1208</f>
        <v>0</v>
      </c>
      <c r="G88" s="39"/>
      <c r="H88" s="40">
        <f t="shared" si="1"/>
        <v>10989891.439999992</v>
      </c>
    </row>
    <row r="89" spans="1:8" s="18" customFormat="1" ht="20.100000000000001" customHeight="1" x14ac:dyDescent="0.25">
      <c r="A89" s="42"/>
      <c r="B89" s="35">
        <f>'[1]CUENTA COLECTORA'!A1209</f>
        <v>46020</v>
      </c>
      <c r="C89" s="36" t="str">
        <f>'[1]CUENTA COLECTORA'!J1209</f>
        <v>715141004</v>
      </c>
      <c r="D89" s="37" t="str">
        <f>'[1]CUENTA COLECTORA'!B1209</f>
        <v xml:space="preserve">CEMADOJA (28/12/2025) </v>
      </c>
      <c r="E89" s="38">
        <f>'[1]CUENTA COLECTORA'!K1209</f>
        <v>3749</v>
      </c>
      <c r="F89" s="38">
        <f>'[1]CUENTA COLECTORA'!F1209</f>
        <v>0</v>
      </c>
      <c r="G89" s="39"/>
      <c r="H89" s="40">
        <f t="shared" si="1"/>
        <v>10993640.439999992</v>
      </c>
    </row>
    <row r="90" spans="1:8" s="18" customFormat="1" ht="20.100000000000001" customHeight="1" x14ac:dyDescent="0.25">
      <c r="A90" s="42"/>
      <c r="B90" s="35">
        <f>'[1]CUENTA COLECTORA'!A1210</f>
        <v>46020</v>
      </c>
      <c r="C90" s="36" t="str">
        <f>'[1]CUENTA COLECTORA'!J1210</f>
        <v/>
      </c>
      <c r="D90" s="37" t="str">
        <f>'[1]CUENTA COLECTORA'!B1210</f>
        <v>ARS ASEMAP</v>
      </c>
      <c r="E90" s="38">
        <f>'[1]CUENTA COLECTORA'!K1210</f>
        <v>3277.65</v>
      </c>
      <c r="F90" s="38">
        <f>'[1]CUENTA COLECTORA'!F1210</f>
        <v>0</v>
      </c>
      <c r="G90" s="39"/>
      <c r="H90" s="40">
        <f t="shared" si="1"/>
        <v>10996918.089999992</v>
      </c>
    </row>
    <row r="91" spans="1:8" s="18" customFormat="1" ht="20.100000000000001" customHeight="1" x14ac:dyDescent="0.25">
      <c r="A91" s="42"/>
      <c r="B91" s="35">
        <f>'[1]CUENTA COLECTORA'!A1211</f>
        <v>46020</v>
      </c>
      <c r="C91" s="36" t="str">
        <f>'[1]CUENTA COLECTORA'!J1211</f>
        <v/>
      </c>
      <c r="D91" s="37" t="str">
        <f>'[1]CUENTA COLECTORA'!B1211</f>
        <v>ARS FUTURO</v>
      </c>
      <c r="E91" s="38">
        <f>'[1]CUENTA COLECTORA'!K1211</f>
        <v>37407.199999999997</v>
      </c>
      <c r="F91" s="38">
        <f>'[1]CUENTA COLECTORA'!F1211</f>
        <v>0</v>
      </c>
      <c r="G91" s="39"/>
      <c r="H91" s="40">
        <f t="shared" si="1"/>
        <v>11034325.289999992</v>
      </c>
    </row>
    <row r="92" spans="1:8" s="18" customFormat="1" ht="20.100000000000001" customHeight="1" x14ac:dyDescent="0.25">
      <c r="A92" s="42"/>
      <c r="B92" s="35">
        <f>'[1]CUENTA COLECTORA'!A1212</f>
        <v>46020</v>
      </c>
      <c r="C92" s="36" t="str">
        <f>'[1]CUENTA COLECTORA'!J1212</f>
        <v/>
      </c>
      <c r="D92" s="37" t="str">
        <f>'[1]CUENTA COLECTORA'!B1212</f>
        <v>ARS YUNEN S A</v>
      </c>
      <c r="E92" s="38">
        <f>'[1]CUENTA COLECTORA'!K1212</f>
        <v>5542.6</v>
      </c>
      <c r="F92" s="38">
        <f>'[1]CUENTA COLECTORA'!F1212</f>
        <v>0</v>
      </c>
      <c r="G92" s="39"/>
      <c r="H92" s="40">
        <f t="shared" si="1"/>
        <v>11039867.889999991</v>
      </c>
    </row>
    <row r="93" spans="1:8" s="18" customFormat="1" ht="20.100000000000001" customHeight="1" x14ac:dyDescent="0.25">
      <c r="A93" s="42"/>
      <c r="B93" s="35">
        <f>'[1]CUENTA COLECTORA'!A1213</f>
        <v>46020</v>
      </c>
      <c r="C93" s="36" t="str">
        <f>'[1]CUENTA COLECTORA'!J1213</f>
        <v>1856</v>
      </c>
      <c r="D93" s="37" t="str">
        <f>'[1]CUENTA COLECTORA'!B1213</f>
        <v>Unique Representaciones, SRL</v>
      </c>
      <c r="E93" s="38">
        <f>'[1]CUENTA COLECTORA'!K1213</f>
        <v>0</v>
      </c>
      <c r="F93" s="38">
        <f>'[1]CUENTA COLECTORA'!F1213</f>
        <v>257712</v>
      </c>
      <c r="G93" s="39"/>
      <c r="H93" s="40">
        <f t="shared" si="1"/>
        <v>10782155.889999991</v>
      </c>
    </row>
    <row r="94" spans="1:8" s="18" customFormat="1" ht="20.100000000000001" customHeight="1" x14ac:dyDescent="0.25">
      <c r="A94" s="42"/>
      <c r="B94" s="35">
        <f>'[1]CUENTA COLECTORA'!A1214</f>
        <v>46020</v>
      </c>
      <c r="C94" s="36" t="str">
        <f>'[1]CUENTA COLECTORA'!J1214</f>
        <v>1858</v>
      </c>
      <c r="D94" s="37" t="str">
        <f>'[1]CUENTA COLECTORA'!B1214</f>
        <v>Unique Representaciones, SRL</v>
      </c>
      <c r="E94" s="38">
        <f>'[1]CUENTA COLECTORA'!K1214</f>
        <v>0</v>
      </c>
      <c r="F94" s="38">
        <f>'[1]CUENTA COLECTORA'!F1214</f>
        <v>609127.80000000005</v>
      </c>
      <c r="G94" s="39"/>
      <c r="H94" s="40">
        <f t="shared" si="1"/>
        <v>10173028.089999991</v>
      </c>
    </row>
    <row r="95" spans="1:8" s="18" customFormat="1" ht="20.100000000000001" customHeight="1" x14ac:dyDescent="0.25">
      <c r="A95" s="42"/>
      <c r="B95" s="35">
        <f>'[1]CUENTA COLECTORA'!A1215</f>
        <v>46021</v>
      </c>
      <c r="C95" s="36" t="str">
        <f>'[1]CUENTA COLECTORA'!J1215</f>
        <v>715141182</v>
      </c>
      <c r="D95" s="37" t="str">
        <f>'[1]CUENTA COLECTORA'!B1215</f>
        <v xml:space="preserve">CEMADOJA (29/12/2025) </v>
      </c>
      <c r="E95" s="38">
        <f>'[1]CUENTA COLECTORA'!K1215</f>
        <v>81562</v>
      </c>
      <c r="F95" s="38">
        <f>'[1]CUENTA COLECTORA'!F1215</f>
        <v>0</v>
      </c>
      <c r="G95" s="39"/>
      <c r="H95" s="40">
        <f t="shared" si="1"/>
        <v>10254590.089999991</v>
      </c>
    </row>
    <row r="96" spans="1:8" s="18" customFormat="1" ht="20.100000000000001" customHeight="1" x14ac:dyDescent="0.25">
      <c r="A96" s="42"/>
      <c r="B96" s="35">
        <f>'[1]CUENTA COLECTORA'!A1216</f>
        <v>46021</v>
      </c>
      <c r="C96" s="36" t="str">
        <f>'[1]CUENTA COLECTORA'!J1216</f>
        <v/>
      </c>
      <c r="D96" s="37" t="str">
        <f>'[1]CUENTA COLECTORA'!B1216</f>
        <v>ARS SEMMA</v>
      </c>
      <c r="E96" s="38">
        <f>'[1]CUENTA COLECTORA'!K1216</f>
        <v>38948</v>
      </c>
      <c r="F96" s="38">
        <f>'[1]CUENTA COLECTORA'!F1216</f>
        <v>0</v>
      </c>
      <c r="G96" s="39"/>
      <c r="H96" s="40">
        <f t="shared" si="1"/>
        <v>10293538.089999991</v>
      </c>
    </row>
    <row r="97" spans="1:8" s="18" customFormat="1" ht="20.100000000000001" customHeight="1" x14ac:dyDescent="0.25">
      <c r="A97" s="42"/>
      <c r="B97" s="35">
        <f>'[1]CUENTA COLECTORA'!A1217</f>
        <v>46021</v>
      </c>
      <c r="C97" s="36" t="str">
        <f>'[1]CUENTA COLECTORA'!J1217</f>
        <v>1862</v>
      </c>
      <c r="D97" s="37" t="str">
        <f>'[1]CUENTA COLECTORA'!B1217</f>
        <v>Planet Medical Services, SRL</v>
      </c>
      <c r="E97" s="38">
        <f>'[1]CUENTA COLECTORA'!K1217</f>
        <v>0</v>
      </c>
      <c r="F97" s="38">
        <f>'[1]CUENTA COLECTORA'!F1217</f>
        <v>2239199.9900000002</v>
      </c>
      <c r="G97" s="39"/>
      <c r="H97" s="40">
        <f t="shared" si="1"/>
        <v>8054338.0999999903</v>
      </c>
    </row>
    <row r="98" spans="1:8" s="18" customFormat="1" ht="20.100000000000001" customHeight="1" x14ac:dyDescent="0.25">
      <c r="A98" s="42"/>
      <c r="B98" s="35">
        <f>'[1]CUENTA COLECTORA'!A1218</f>
        <v>46021</v>
      </c>
      <c r="C98" s="36" t="str">
        <f>'[1]CUENTA COLECTORA'!J1218</f>
        <v>1864</v>
      </c>
      <c r="D98" s="37" t="str">
        <f>'[1]CUENTA COLECTORA'!B1218</f>
        <v>COMPANIA DOMINICANA DE TELEFONOS C POR A</v>
      </c>
      <c r="E98" s="38">
        <f>'[1]CUENTA COLECTORA'!K1218</f>
        <v>0</v>
      </c>
      <c r="F98" s="38">
        <f>'[1]CUENTA COLECTORA'!F1218</f>
        <v>158098.44</v>
      </c>
      <c r="G98" s="39"/>
      <c r="H98" s="40">
        <f t="shared" si="1"/>
        <v>7896239.6599999899</v>
      </c>
    </row>
    <row r="99" spans="1:8" s="18" customFormat="1" ht="20.100000000000001" customHeight="1" x14ac:dyDescent="0.25">
      <c r="A99" s="42"/>
      <c r="B99" s="35">
        <f>'[1]CUENTA COLECTORA'!A1219</f>
        <v>46021</v>
      </c>
      <c r="C99" s="36" t="str">
        <f>'[1]CUENTA COLECTORA'!J1219</f>
        <v>1866</v>
      </c>
      <c r="D99" s="37" t="str">
        <f>'[1]CUENTA COLECTORA'!B1219</f>
        <v>Ventas Diversas Farmaceuticas, SRL</v>
      </c>
      <c r="E99" s="38">
        <f>'[1]CUENTA COLECTORA'!K1219</f>
        <v>0</v>
      </c>
      <c r="F99" s="38">
        <f>'[1]CUENTA COLECTORA'!F1219</f>
        <v>245298.4</v>
      </c>
      <c r="G99" s="39"/>
      <c r="H99" s="40">
        <f t="shared" si="1"/>
        <v>7650941.2599999895</v>
      </c>
    </row>
    <row r="100" spans="1:8" s="18" customFormat="1" ht="20.100000000000001" customHeight="1" x14ac:dyDescent="0.25">
      <c r="A100" s="42"/>
      <c r="B100" s="35">
        <f>'[1]CUENTA COLECTORA'!A1220</f>
        <v>46021</v>
      </c>
      <c r="C100" s="36" t="str">
        <f>'[1]CUENTA COLECTORA'!J1220</f>
        <v>1868</v>
      </c>
      <c r="D100" s="37" t="str">
        <f>'[1]CUENTA COLECTORA'!B1220</f>
        <v>BIO NOVA, SRL</v>
      </c>
      <c r="E100" s="38">
        <f>'[1]CUENTA COLECTORA'!K1220</f>
        <v>0</v>
      </c>
      <c r="F100" s="38">
        <f>'[1]CUENTA COLECTORA'!F1220</f>
        <v>2158712</v>
      </c>
      <c r="G100" s="39"/>
      <c r="H100" s="40">
        <f t="shared" si="1"/>
        <v>5492229.2599999895</v>
      </c>
    </row>
    <row r="101" spans="1:8" s="18" customFormat="1" ht="20.100000000000001" customHeight="1" x14ac:dyDescent="0.25">
      <c r="A101" s="42"/>
      <c r="B101" s="35">
        <f>'[1]CUENTA COLECTORA'!A1221</f>
        <v>46022</v>
      </c>
      <c r="C101" s="36" t="str">
        <f>'[1]CUENTA COLECTORA'!J1221</f>
        <v>1872</v>
      </c>
      <c r="D101" s="37" t="str">
        <f>'[1]CUENTA COLECTORA'!B1221</f>
        <v>Farmaceutica Dalmasi (FARMADAL), SRL</v>
      </c>
      <c r="E101" s="38">
        <f>'[1]CUENTA COLECTORA'!K1221</f>
        <v>0</v>
      </c>
      <c r="F101" s="38">
        <f>'[1]CUENTA COLECTORA'!F1221</f>
        <v>776190</v>
      </c>
      <c r="G101" s="39"/>
      <c r="H101" s="40">
        <f t="shared" si="1"/>
        <v>4716039.2599999895</v>
      </c>
    </row>
    <row r="102" spans="1:8" s="18" customFormat="1" ht="20.100000000000001" customHeight="1" x14ac:dyDescent="0.25">
      <c r="A102" s="42"/>
      <c r="B102" s="35">
        <f>'[1]CUENTA COLECTORA'!A1222</f>
        <v>46022</v>
      </c>
      <c r="C102" s="36" t="str">
        <f>'[1]CUENTA COLECTORA'!J1222</f>
        <v>1601</v>
      </c>
      <c r="D102" s="37" t="str">
        <f>'[1]CUENTA COLECTORA'!B1222</f>
        <v>Dev anulado Unique Representaciones, SRL</v>
      </c>
      <c r="E102" s="38">
        <f>'[1]CUENTA COLECTORA'!K1222</f>
        <v>0</v>
      </c>
      <c r="F102" s="38">
        <f>'[1]CUENTA COLECTORA'!F1222</f>
        <v>-2354005.6</v>
      </c>
      <c r="G102" s="39"/>
      <c r="H102" s="40">
        <f t="shared" si="1"/>
        <v>7070044.8599999901</v>
      </c>
    </row>
    <row r="103" spans="1:8" s="18" customFormat="1" ht="20.100000000000001" customHeight="1" x14ac:dyDescent="0.25">
      <c r="A103" s="42"/>
      <c r="B103" s="35">
        <f>'[1]CUENTA COLECTORA'!A1223</f>
        <v>46022</v>
      </c>
      <c r="C103" s="36" t="str">
        <f>'[1]CUENTA COLECTORA'!J1223</f>
        <v>1635</v>
      </c>
      <c r="D103" s="37" t="str">
        <f>'[1]CUENTA COLECTORA'!B1223</f>
        <v>Dev anulado Lessader, SRL</v>
      </c>
      <c r="E103" s="38">
        <f>'[1]CUENTA COLECTORA'!K1223</f>
        <v>0</v>
      </c>
      <c r="F103" s="38">
        <f>'[1]CUENTA COLECTORA'!F1223</f>
        <v>-245216.11</v>
      </c>
      <c r="G103" s="39"/>
      <c r="H103" s="40">
        <f t="shared" si="1"/>
        <v>7315260.9699999904</v>
      </c>
    </row>
    <row r="104" spans="1:8" s="18" customFormat="1" ht="20.100000000000001" customHeight="1" x14ac:dyDescent="0.25">
      <c r="A104" s="42"/>
      <c r="B104" s="35">
        <f>'[1]CUENTA COLECTORA'!A1224</f>
        <v>46022</v>
      </c>
      <c r="C104" s="36" t="str">
        <f>'[1]CUENTA COLECTORA'!J1224</f>
        <v>1643</v>
      </c>
      <c r="D104" s="37" t="str">
        <f>'[1]CUENTA COLECTORA'!B1224</f>
        <v>Dev anulado D&amp;H Hernandez Home Investment, SRL</v>
      </c>
      <c r="E104" s="38">
        <f>'[1]CUENTA COLECTORA'!K1224</f>
        <v>0</v>
      </c>
      <c r="F104" s="38">
        <f>'[1]CUENTA COLECTORA'!F1224</f>
        <v>-674400</v>
      </c>
      <c r="G104" s="39"/>
      <c r="H104" s="40">
        <f t="shared" si="1"/>
        <v>7989660.9699999904</v>
      </c>
    </row>
    <row r="105" spans="1:8" s="18" customFormat="1" ht="20.100000000000001" customHeight="1" x14ac:dyDescent="0.25">
      <c r="A105" s="42"/>
      <c r="B105" s="35">
        <f>'[1]CUENTA COLECTORA'!A1225</f>
        <v>46022</v>
      </c>
      <c r="C105" s="36" t="str">
        <f>'[1]CUENTA COLECTORA'!J1225</f>
        <v>N/A</v>
      </c>
      <c r="D105" s="37" t="str">
        <f>'[1]CUENTA COLECTORA'!B1225</f>
        <v>Visanet</v>
      </c>
      <c r="E105" s="38">
        <f>'[1]CUENTA COLECTORA'!K1225</f>
        <v>330588.34000000003</v>
      </c>
      <c r="F105" s="38">
        <f>'[1]CUENTA COLECTORA'!F1225</f>
        <v>0</v>
      </c>
      <c r="G105" s="39"/>
      <c r="H105" s="40">
        <f t="shared" si="1"/>
        <v>8320249.3099999903</v>
      </c>
    </row>
    <row r="106" spans="1:8" s="18" customFormat="1" ht="20.100000000000001" customHeight="1" x14ac:dyDescent="0.25">
      <c r="A106" s="42"/>
      <c r="B106" s="35"/>
      <c r="C106" s="36"/>
      <c r="D106" s="37"/>
      <c r="E106" s="38"/>
      <c r="F106" s="38"/>
      <c r="G106" s="39"/>
      <c r="H106" s="40">
        <f t="shared" si="1"/>
        <v>8320249.3099999903</v>
      </c>
    </row>
    <row r="107" spans="1:8" s="18" customFormat="1" ht="20.100000000000001" customHeight="1" x14ac:dyDescent="0.25">
      <c r="A107" s="42"/>
      <c r="B107" s="35"/>
      <c r="C107" s="36"/>
      <c r="D107" s="37"/>
      <c r="E107" s="38"/>
      <c r="F107" s="38"/>
      <c r="G107" s="39"/>
      <c r="H107" s="40">
        <f t="shared" si="1"/>
        <v>8320249.3099999903</v>
      </c>
    </row>
    <row r="108" spans="1:8" s="18" customFormat="1" ht="20.100000000000001" customHeight="1" x14ac:dyDescent="0.25">
      <c r="A108" s="42"/>
      <c r="B108" s="35"/>
      <c r="C108" s="36"/>
      <c r="D108" s="37"/>
      <c r="E108" s="38"/>
      <c r="F108" s="38"/>
      <c r="G108" s="39"/>
      <c r="H108" s="40">
        <f t="shared" si="1"/>
        <v>8320249.3099999903</v>
      </c>
    </row>
    <row r="109" spans="1:8" s="18" customFormat="1" ht="20.100000000000001" customHeight="1" x14ac:dyDescent="0.25">
      <c r="A109" s="42"/>
      <c r="B109" s="35"/>
      <c r="C109" s="36"/>
      <c r="D109" s="37"/>
      <c r="E109" s="38"/>
      <c r="F109" s="38"/>
      <c r="G109" s="39"/>
      <c r="H109" s="40">
        <f t="shared" si="1"/>
        <v>8320249.3099999903</v>
      </c>
    </row>
    <row r="110" spans="1:8" s="18" customFormat="1" ht="20.100000000000001" customHeight="1" x14ac:dyDescent="0.25">
      <c r="A110" s="44"/>
      <c r="B110" s="35"/>
      <c r="C110" s="36"/>
      <c r="D110" s="37"/>
      <c r="E110" s="38"/>
      <c r="F110" s="38"/>
      <c r="G110" s="39"/>
      <c r="H110" s="40">
        <f t="shared" si="1"/>
        <v>8320249.3099999903</v>
      </c>
    </row>
    <row r="111" spans="1:8" s="18" customFormat="1" ht="20.100000000000001" customHeight="1" x14ac:dyDescent="0.25">
      <c r="A111" s="44"/>
      <c r="B111" s="35"/>
      <c r="C111" s="45"/>
      <c r="D111" s="37"/>
      <c r="E111" s="39"/>
      <c r="F111" s="46"/>
      <c r="G111" s="47"/>
      <c r="H111" s="40">
        <f t="shared" si="1"/>
        <v>8320249.3099999903</v>
      </c>
    </row>
    <row r="112" spans="1:8" s="18" customFormat="1" ht="20.100000000000001" customHeight="1" thickBot="1" x14ac:dyDescent="0.3">
      <c r="A112" s="44"/>
      <c r="B112" s="48"/>
      <c r="C112" s="49"/>
      <c r="D112" s="50"/>
      <c r="E112" s="51">
        <f>SUM(E15:E110)</f>
        <v>14279447.959999997</v>
      </c>
      <c r="F112" s="52">
        <f>SUM(F15:F109)</f>
        <v>11973944.660000002</v>
      </c>
      <c r="G112" s="53"/>
      <c r="H112" s="54">
        <f>SUM(H13+E112-F112)</f>
        <v>8320249.3099999856</v>
      </c>
    </row>
    <row r="113" spans="1:9" s="18" customFormat="1" ht="20.100000000000001" customHeight="1" x14ac:dyDescent="0.25">
      <c r="A113" s="41"/>
      <c r="B113" s="55"/>
      <c r="C113" s="56"/>
      <c r="D113" s="55"/>
      <c r="E113" s="57"/>
      <c r="F113" s="58"/>
      <c r="G113" s="55"/>
      <c r="H113" s="55"/>
    </row>
    <row r="114" spans="1:9" s="18" customFormat="1" ht="20.100000000000001" customHeight="1" x14ac:dyDescent="0.25">
      <c r="A114" s="41"/>
      <c r="B114" s="55"/>
      <c r="C114" s="56"/>
      <c r="D114" s="55"/>
      <c r="E114" s="57"/>
      <c r="F114" s="58"/>
      <c r="G114" s="55"/>
      <c r="H114" s="55"/>
    </row>
    <row r="115" spans="1:9" s="18" customFormat="1" ht="20.100000000000001" customHeight="1" x14ac:dyDescent="0.25">
      <c r="A115" s="41"/>
      <c r="B115" s="55"/>
      <c r="C115" s="56"/>
      <c r="D115" s="55"/>
      <c r="E115" s="57"/>
      <c r="F115" s="58"/>
      <c r="G115" s="55"/>
      <c r="H115" s="55"/>
    </row>
    <row r="116" spans="1:9" s="18" customFormat="1" ht="20.100000000000001" customHeight="1" x14ac:dyDescent="0.25">
      <c r="A116" s="41"/>
      <c r="B116" s="59"/>
      <c r="C116" s="60"/>
      <c r="D116" s="59"/>
      <c r="E116" s="59"/>
      <c r="F116" s="61"/>
      <c r="G116" s="59"/>
      <c r="H116" s="62"/>
    </row>
    <row r="117" spans="1:9" s="18" customFormat="1" ht="20.100000000000001" customHeight="1" x14ac:dyDescent="0.25">
      <c r="A117" s="41"/>
      <c r="B117" s="63" t="s">
        <v>16</v>
      </c>
      <c r="C117" s="63"/>
      <c r="D117" s="63"/>
      <c r="E117" s="63"/>
      <c r="F117" s="63"/>
      <c r="G117" s="63"/>
      <c r="H117" s="63"/>
    </row>
    <row r="118" spans="1:9" s="18" customFormat="1" ht="20.100000000000001" customHeight="1" x14ac:dyDescent="0.25">
      <c r="A118" s="41"/>
      <c r="B118" s="64" t="s">
        <v>17</v>
      </c>
      <c r="C118" s="64"/>
      <c r="D118" s="64"/>
      <c r="E118" s="64"/>
      <c r="F118" s="64"/>
      <c r="G118" s="64"/>
      <c r="H118" s="64"/>
    </row>
    <row r="119" spans="1:9" s="18" customFormat="1" ht="20.100000000000001" customHeight="1" x14ac:dyDescent="0.25">
      <c r="A119" s="41"/>
      <c r="B119" s="60"/>
      <c r="C119" s="65"/>
      <c r="D119" s="19"/>
      <c r="E119" s="66"/>
      <c r="F119" s="67"/>
      <c r="G119" s="62"/>
      <c r="H119" s="62"/>
    </row>
    <row r="120" spans="1:9" s="18" customFormat="1" ht="20.100000000000001" customHeight="1" x14ac:dyDescent="0.25">
      <c r="A120" s="41"/>
      <c r="B120" s="60"/>
      <c r="C120" s="65"/>
      <c r="D120" s="19"/>
      <c r="E120" s="68"/>
      <c r="F120" s="67"/>
      <c r="G120" s="62"/>
      <c r="H120" s="62"/>
    </row>
    <row r="121" spans="1:9" s="18" customFormat="1" ht="20.100000000000001" customHeight="1" x14ac:dyDescent="0.25">
      <c r="A121" s="41"/>
      <c r="B121" s="69"/>
      <c r="C121" s="70"/>
      <c r="D121" s="69"/>
      <c r="E121" s="69"/>
      <c r="F121" s="71"/>
      <c r="G121" s="69"/>
      <c r="H121" s="69"/>
    </row>
    <row r="122" spans="1:9" s="18" customFormat="1" ht="20.100000000000001" customHeight="1" x14ac:dyDescent="0.25">
      <c r="A122" s="41"/>
      <c r="B122" s="72"/>
      <c r="C122" s="73"/>
      <c r="D122" s="72"/>
      <c r="E122" s="72"/>
      <c r="F122" s="74"/>
      <c r="G122" s="72"/>
      <c r="H122" s="72"/>
    </row>
    <row r="123" spans="1:9" s="18" customFormat="1" ht="20.100000000000001" customHeight="1" x14ac:dyDescent="0.25">
      <c r="A123" s="41"/>
      <c r="B123" s="75"/>
      <c r="C123" s="76"/>
      <c r="D123" s="75"/>
      <c r="E123" s="75"/>
      <c r="F123" s="77"/>
      <c r="G123" s="75"/>
      <c r="H123" s="75"/>
    </row>
    <row r="124" spans="1:9" s="18" customFormat="1" ht="20.100000000000001" customHeight="1" x14ac:dyDescent="0.25">
      <c r="A124" s="41"/>
      <c r="B124" s="75"/>
      <c r="C124" s="76"/>
      <c r="D124" s="75"/>
      <c r="E124" s="75"/>
      <c r="F124" s="77"/>
      <c r="G124" s="75"/>
      <c r="H124" s="75"/>
    </row>
    <row r="125" spans="1:9" s="18" customFormat="1" ht="20.100000000000001" customHeight="1" x14ac:dyDescent="0.25">
      <c r="A125" s="41"/>
      <c r="B125" s="75"/>
      <c r="C125" s="76"/>
      <c r="D125" s="75"/>
      <c r="E125" s="75"/>
      <c r="F125" s="77"/>
      <c r="G125" s="75"/>
      <c r="H125" s="75"/>
    </row>
    <row r="126" spans="1:9" s="18" customFormat="1" ht="20.100000000000001" customHeight="1" x14ac:dyDescent="0.25">
      <c r="A126" s="78"/>
      <c r="B126" s="75"/>
      <c r="C126" s="76"/>
      <c r="D126" s="75"/>
      <c r="E126" s="75"/>
      <c r="F126" s="77"/>
      <c r="G126" s="75"/>
      <c r="H126" s="75"/>
      <c r="I126" s="79"/>
    </row>
    <row r="127" spans="1:9" s="18" customFormat="1" ht="21.95" customHeight="1" x14ac:dyDescent="0.25">
      <c r="A127" s="78"/>
      <c r="B127" s="80"/>
      <c r="C127" s="81"/>
      <c r="D127" s="80"/>
      <c r="E127" s="82"/>
      <c r="F127" s="83"/>
      <c r="G127" s="80"/>
      <c r="H127" s="80"/>
    </row>
    <row r="128" spans="1:9" s="18" customFormat="1" ht="21.95" customHeight="1" x14ac:dyDescent="0.25">
      <c r="A128" s="78"/>
      <c r="B128" s="80"/>
      <c r="C128" s="81"/>
      <c r="D128" s="80"/>
      <c r="E128" s="82"/>
      <c r="F128" s="83"/>
      <c r="G128" s="80"/>
      <c r="H128" s="80"/>
    </row>
    <row r="129" spans="1:8" s="18" customFormat="1" ht="21.95" customHeight="1" x14ac:dyDescent="0.25">
      <c r="A129" s="78"/>
      <c r="B129" s="80"/>
      <c r="C129" s="81"/>
      <c r="D129" s="80"/>
      <c r="E129" s="82"/>
      <c r="F129" s="83"/>
      <c r="G129" s="80"/>
      <c r="H129" s="80"/>
    </row>
    <row r="130" spans="1:8" ht="24" customHeight="1" x14ac:dyDescent="0.25">
      <c r="A130" s="84"/>
      <c r="B130" s="80"/>
      <c r="C130" s="81"/>
      <c r="D130" s="80"/>
      <c r="E130" s="82"/>
      <c r="F130" s="83"/>
      <c r="G130" s="80"/>
      <c r="H130" s="80"/>
    </row>
    <row r="131" spans="1:8" ht="24" customHeight="1" x14ac:dyDescent="0.25">
      <c r="A131" s="84"/>
      <c r="B131" s="80"/>
      <c r="C131" s="81"/>
      <c r="D131" s="80"/>
      <c r="E131" s="82"/>
      <c r="F131" s="83"/>
      <c r="G131" s="80"/>
      <c r="H131" s="80"/>
    </row>
    <row r="132" spans="1:8" ht="30.75" customHeight="1" x14ac:dyDescent="0.25">
      <c r="A132" s="19"/>
      <c r="B132" s="80"/>
      <c r="C132" s="81"/>
      <c r="D132" s="80"/>
      <c r="E132" s="82"/>
      <c r="F132" s="83"/>
      <c r="G132" s="80"/>
      <c r="H132" s="80"/>
    </row>
    <row r="133" spans="1:8" ht="24" customHeight="1" x14ac:dyDescent="0.25">
      <c r="A133" s="19"/>
      <c r="B133" s="80"/>
      <c r="C133" s="81"/>
      <c r="D133" s="80"/>
      <c r="E133" s="82"/>
      <c r="F133" s="83"/>
      <c r="G133" s="80"/>
      <c r="H133" s="80"/>
    </row>
    <row r="134" spans="1:8" ht="24" customHeight="1" x14ac:dyDescent="0.25">
      <c r="A134" s="59"/>
      <c r="B134" s="80"/>
      <c r="C134" s="81"/>
      <c r="D134" s="80"/>
      <c r="E134" s="82"/>
      <c r="F134" s="83"/>
      <c r="G134" s="80"/>
      <c r="H134" s="80"/>
    </row>
    <row r="135" spans="1:8" ht="24" customHeight="1" x14ac:dyDescent="0.25">
      <c r="A135" s="59"/>
      <c r="B135" s="80"/>
      <c r="C135" s="81"/>
      <c r="D135" s="80"/>
      <c r="E135" s="82"/>
      <c r="F135" s="83"/>
      <c r="G135" s="80"/>
      <c r="H135" s="80"/>
    </row>
    <row r="136" spans="1:8" ht="24" customHeight="1" x14ac:dyDescent="0.25">
      <c r="A136" s="19"/>
      <c r="B136" s="80"/>
      <c r="C136" s="81"/>
      <c r="D136" s="80"/>
      <c r="E136" s="82"/>
      <c r="F136" s="83"/>
      <c r="G136" s="80"/>
      <c r="H136" s="80"/>
    </row>
    <row r="137" spans="1:8" ht="24" customHeight="1" x14ac:dyDescent="0.25">
      <c r="A137" s="19"/>
      <c r="B137" s="80"/>
      <c r="C137" s="81"/>
      <c r="D137" s="80"/>
      <c r="E137" s="82"/>
      <c r="F137" s="83"/>
      <c r="G137" s="80"/>
      <c r="H137" s="80"/>
    </row>
    <row r="138" spans="1:8" ht="24" customHeight="1" x14ac:dyDescent="0.25">
      <c r="A138" s="84"/>
      <c r="B138" s="80"/>
      <c r="C138" s="81"/>
      <c r="D138" s="80"/>
      <c r="E138" s="82"/>
      <c r="F138" s="83"/>
      <c r="G138" s="80"/>
      <c r="H138" s="80"/>
    </row>
    <row r="139" spans="1:8" ht="24" customHeight="1" x14ac:dyDescent="0.25">
      <c r="A139" s="69"/>
    </row>
    <row r="140" spans="1:8" ht="24" customHeight="1" x14ac:dyDescent="0.25">
      <c r="A140" s="72"/>
    </row>
    <row r="141" spans="1:8" ht="24" customHeight="1" x14ac:dyDescent="0.25">
      <c r="A141" s="75"/>
    </row>
    <row r="142" spans="1:8" ht="24" customHeight="1" x14ac:dyDescent="0.25">
      <c r="A142" s="75"/>
    </row>
    <row r="143" spans="1:8" ht="24" customHeight="1" x14ac:dyDescent="0.25">
      <c r="A143" s="75"/>
    </row>
    <row r="144" spans="1:8" ht="20.25" x14ac:dyDescent="0.25">
      <c r="A144" s="75"/>
    </row>
    <row r="145" spans="1:1" x14ac:dyDescent="0.25">
      <c r="A145" s="80"/>
    </row>
    <row r="146" spans="1:1" x14ac:dyDescent="0.25">
      <c r="A146" s="80"/>
    </row>
    <row r="147" spans="1:1" x14ac:dyDescent="0.25">
      <c r="A147" s="80"/>
    </row>
    <row r="148" spans="1:1" x14ac:dyDescent="0.25">
      <c r="A148" s="80"/>
    </row>
    <row r="149" spans="1:1" x14ac:dyDescent="0.25">
      <c r="A149" s="80"/>
    </row>
    <row r="150" spans="1:1" x14ac:dyDescent="0.25">
      <c r="A150" s="80"/>
    </row>
    <row r="151" spans="1:1" x14ac:dyDescent="0.25">
      <c r="A151" s="80"/>
    </row>
    <row r="152" spans="1:1" x14ac:dyDescent="0.25">
      <c r="A152" s="80"/>
    </row>
    <row r="153" spans="1:1" x14ac:dyDescent="0.25">
      <c r="A153" s="80"/>
    </row>
    <row r="154" spans="1:1" x14ac:dyDescent="0.25">
      <c r="A154" s="80"/>
    </row>
    <row r="155" spans="1:1" x14ac:dyDescent="0.25">
      <c r="A155" s="80"/>
    </row>
    <row r="156" spans="1:1" x14ac:dyDescent="0.25">
      <c r="A156" s="80"/>
    </row>
    <row r="175" spans="1:1" ht="15.75" thickBot="1" x14ac:dyDescent="0.3"/>
    <row r="176" spans="1:1" x14ac:dyDescent="0.25">
      <c r="A176" s="89"/>
    </row>
  </sheetData>
  <mergeCells count="14">
    <mergeCell ref="B117:H117"/>
    <mergeCell ref="B118:H118"/>
    <mergeCell ref="A10:H10"/>
    <mergeCell ref="A12:A14"/>
    <mergeCell ref="B12:D12"/>
    <mergeCell ref="E12:H12"/>
    <mergeCell ref="B13:C13"/>
    <mergeCell ref="E13:F13"/>
    <mergeCell ref="A3:H4"/>
    <mergeCell ref="A5:H5"/>
    <mergeCell ref="A6:H6"/>
    <mergeCell ref="A7:H7"/>
    <mergeCell ref="A8:H8"/>
    <mergeCell ref="A9:H9"/>
  </mergeCells>
  <printOptions horizontalCentered="1"/>
  <pageMargins left="0.70866141732283472" right="0.70866141732283472" top="0.74803149606299213" bottom="0.74803149606299213" header="0.31496062992125984" footer="0.31496062992125984"/>
  <pageSetup scale="45" fitToHeight="2" orientation="portrait" r:id="rId1"/>
  <headerFooter alignWithMargins="0"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colectora</vt:lpstr>
      <vt:lpstr>'libro banco colectora'!Área_de_impresión</vt:lpstr>
      <vt:lpstr>'libro banco colectora'!Títulos_a_imprimir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cp:lastPrinted>2026-01-13T15:55:12Z</cp:lastPrinted>
  <dcterms:created xsi:type="dcterms:W3CDTF">2026-01-13T15:25:58Z</dcterms:created>
  <dcterms:modified xsi:type="dcterms:W3CDTF">2026-01-13T15:57:42Z</dcterms:modified>
</cp:coreProperties>
</file>