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Diciembre 2025\"/>
    </mc:Choice>
  </mc:AlternateContent>
  <xr:revisionPtr revIDLastSave="0" documentId="8_{97AD352E-8C97-47B1-A4CB-8B99332F1DE3}" xr6:coauthVersionLast="47" xr6:coauthVersionMax="47" xr10:uidLastSave="{00000000-0000-0000-0000-000000000000}"/>
  <bookViews>
    <workbookView xWindow="-120" yWindow="-120" windowWidth="29040" windowHeight="15720" xr2:uid="{49C175D4-3ED4-48C7-B4D7-D01B6B0B1DD6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F65" i="1" s="1"/>
  <c r="E64" i="1"/>
  <c r="D64" i="1"/>
  <c r="F64" i="1" s="1"/>
  <c r="E63" i="1"/>
  <c r="D63" i="1"/>
  <c r="F63" i="1" s="1"/>
  <c r="E62" i="1"/>
  <c r="D62" i="1"/>
  <c r="F62" i="1" s="1"/>
  <c r="E61" i="1"/>
  <c r="D61" i="1"/>
  <c r="F61" i="1" s="1"/>
  <c r="E60" i="1"/>
  <c r="D60" i="1"/>
  <c r="F60" i="1" s="1"/>
  <c r="E59" i="1"/>
  <c r="D59" i="1"/>
  <c r="F59" i="1" s="1"/>
  <c r="E58" i="1"/>
  <c r="D58" i="1"/>
  <c r="F58" i="1" s="1"/>
  <c r="E57" i="1"/>
  <c r="D57" i="1"/>
  <c r="F57" i="1" s="1"/>
  <c r="E56" i="1"/>
  <c r="D56" i="1"/>
  <c r="F56" i="1" s="1"/>
  <c r="E55" i="1"/>
  <c r="D55" i="1"/>
  <c r="F55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F40" i="1" s="1"/>
  <c r="D40" i="1"/>
  <c r="E39" i="1"/>
  <c r="D39" i="1"/>
  <c r="F39" i="1" s="1"/>
  <c r="E38" i="1"/>
  <c r="D38" i="1"/>
  <c r="F38" i="1" s="1"/>
  <c r="E37" i="1"/>
  <c r="D37" i="1"/>
  <c r="F37" i="1" s="1"/>
  <c r="E36" i="1"/>
  <c r="F36" i="1" s="1"/>
  <c r="D36" i="1"/>
  <c r="E35" i="1"/>
  <c r="D35" i="1"/>
  <c r="F35" i="1" s="1"/>
  <c r="E34" i="1"/>
  <c r="D34" i="1"/>
  <c r="F34" i="1" s="1"/>
  <c r="E33" i="1"/>
  <c r="D33" i="1"/>
  <c r="F33" i="1" s="1"/>
  <c r="E32" i="1"/>
  <c r="E29" i="1" s="1"/>
  <c r="D32" i="1"/>
  <c r="E31" i="1"/>
  <c r="D31" i="1"/>
  <c r="F31" i="1" s="1"/>
  <c r="E30" i="1"/>
  <c r="D30" i="1"/>
  <c r="F30" i="1" s="1"/>
  <c r="D29" i="1"/>
  <c r="E28" i="1"/>
  <c r="F28" i="1" s="1"/>
  <c r="D28" i="1"/>
  <c r="E27" i="1"/>
  <c r="D27" i="1"/>
  <c r="F27" i="1" s="1"/>
  <c r="E26" i="1"/>
  <c r="D26" i="1"/>
  <c r="F26" i="1" s="1"/>
  <c r="E25" i="1"/>
  <c r="D25" i="1"/>
  <c r="F25" i="1" s="1"/>
  <c r="E24" i="1"/>
  <c r="F24" i="1" s="1"/>
  <c r="D24" i="1"/>
  <c r="E23" i="1"/>
  <c r="D23" i="1"/>
  <c r="F23" i="1" s="1"/>
  <c r="E22" i="1"/>
  <c r="D22" i="1"/>
  <c r="F22" i="1" s="1"/>
  <c r="E21" i="1"/>
  <c r="D21" i="1"/>
  <c r="F21" i="1" s="1"/>
  <c r="E20" i="1"/>
  <c r="E19" i="1" s="1"/>
  <c r="D20" i="1"/>
  <c r="D19" i="1"/>
  <c r="E18" i="1"/>
  <c r="D18" i="1"/>
  <c r="F18" i="1" s="1"/>
  <c r="E17" i="1"/>
  <c r="D17" i="1"/>
  <c r="F17" i="1" s="1"/>
  <c r="E16" i="1"/>
  <c r="F16" i="1" s="1"/>
  <c r="D16" i="1"/>
  <c r="E15" i="1"/>
  <c r="D15" i="1"/>
  <c r="F15" i="1" s="1"/>
  <c r="E14" i="1"/>
  <c r="D14" i="1"/>
  <c r="F14" i="1" s="1"/>
  <c r="E13" i="1"/>
  <c r="D13" i="1"/>
  <c r="F13" i="1" s="1"/>
  <c r="F19" i="1" l="1"/>
  <c r="F29" i="1"/>
  <c r="F86" i="1" s="1"/>
  <c r="E86" i="1"/>
  <c r="F20" i="1"/>
  <c r="F32" i="1"/>
  <c r="D86" i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<sst xmlns="http://schemas.openxmlformats.org/spreadsheetml/2006/main" count="91" uniqueCount="91">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</sst>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369094</xdr:colOff>
      <xdr:row>0</xdr:row>
      <xdr:rowOff>178593</xdr:rowOff>
    </xdr:from>
    <xdr:ext cx="1295400" cy="1173957"/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D7451FE5-A8C6-4AF1-BF40-D1692D3BAC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694" y="178593"/>
          <a:ext cx="1295400" cy="11739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154782</xdr:colOff>
      <xdr:row>1</xdr:row>
      <xdr:rowOff>2</xdr:rowOff>
    </xdr:from>
    <xdr:ext cx="1293018" cy="1135233"/>
    <xdr:pic>
      <xdr:nvPicPr>
        <xdr:cNvPr id="3" name="1 Imagen">
          <a:extLst>
            <a:ext uri="{FF2B5EF4-FFF2-40B4-BE49-F238E27FC236}">
              <a16:creationId xmlns:a16="http://schemas.microsoft.com/office/drawing/2014/main" id="{0C5A11A9-3FE3-4976-BA0A-417E52265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2" y="190502"/>
          <a:ext cx="1293018" cy="1135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Diciem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122717318</v>
          </cell>
          <cell r="E12">
            <v>9229038.5399999991</v>
          </cell>
        </row>
        <row r="13">
          <cell r="D13">
            <v>86310894</v>
          </cell>
          <cell r="E13">
            <v>4288865.79</v>
          </cell>
        </row>
        <row r="14">
          <cell r="D14">
            <v>23515040</v>
          </cell>
          <cell r="E14">
            <v>5578062</v>
          </cell>
        </row>
        <row r="15">
          <cell r="D15">
            <v>12891384</v>
          </cell>
        </row>
        <row r="17">
          <cell r="E17">
            <v>-637889.25</v>
          </cell>
        </row>
        <row r="18">
          <cell r="D18">
            <v>30349551</v>
          </cell>
        </row>
        <row r="19">
          <cell r="D19">
            <v>3498000</v>
          </cell>
          <cell r="E19">
            <v>49200</v>
          </cell>
        </row>
        <row r="20">
          <cell r="D20">
            <v>200000</v>
          </cell>
          <cell r="E20">
            <v>-750</v>
          </cell>
        </row>
        <row r="21">
          <cell r="D21">
            <v>150000</v>
          </cell>
          <cell r="E21">
            <v>-562.49</v>
          </cell>
        </row>
        <row r="22">
          <cell r="D22">
            <v>77000</v>
          </cell>
          <cell r="E22">
            <v>153899.49</v>
          </cell>
        </row>
        <row r="23">
          <cell r="D23">
            <v>800000</v>
          </cell>
          <cell r="E23">
            <v>-697700</v>
          </cell>
        </row>
        <row r="24">
          <cell r="D24">
            <v>200000</v>
          </cell>
          <cell r="E24">
            <v>-83000</v>
          </cell>
        </row>
        <row r="25">
          <cell r="D25">
            <v>20229551</v>
          </cell>
          <cell r="E25">
            <v>2042808.12</v>
          </cell>
        </row>
        <row r="26">
          <cell r="D26">
            <v>3095000</v>
          </cell>
          <cell r="E26">
            <v>-1327428.24</v>
          </cell>
        </row>
        <row r="27">
          <cell r="D27">
            <v>2100000</v>
          </cell>
          <cell r="E27">
            <v>2360762.0499999998</v>
          </cell>
        </row>
        <row r="28">
          <cell r="D28">
            <v>62081882</v>
          </cell>
        </row>
        <row r="29">
          <cell r="D29">
            <v>430000</v>
          </cell>
          <cell r="E29">
            <v>162633.01</v>
          </cell>
        </row>
        <row r="30">
          <cell r="D30">
            <v>1000000</v>
          </cell>
          <cell r="E30">
            <v>-616830</v>
          </cell>
        </row>
        <row r="31">
          <cell r="D31">
            <v>5000000</v>
          </cell>
          <cell r="E31">
            <v>-1055946.0900000001</v>
          </cell>
        </row>
        <row r="32">
          <cell r="D32">
            <v>1000000</v>
          </cell>
          <cell r="E32">
            <v>1220200</v>
          </cell>
        </row>
        <row r="33">
          <cell r="D33">
            <v>88040</v>
          </cell>
          <cell r="E33">
            <v>-330.15</v>
          </cell>
        </row>
        <row r="34">
          <cell r="D34">
            <v>1797691</v>
          </cell>
          <cell r="E34">
            <v>414016.63</v>
          </cell>
        </row>
        <row r="35">
          <cell r="D35">
            <v>23596085</v>
          </cell>
          <cell r="E35">
            <v>-5585263.3399999999</v>
          </cell>
        </row>
        <row r="37">
          <cell r="D37">
            <v>29170066</v>
          </cell>
          <cell r="E37">
            <v>6414291.0099999998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8220000</v>
          </cell>
          <cell r="E54">
            <v>4405417.3</v>
          </cell>
        </row>
        <row r="55">
          <cell r="D55">
            <v>1740000</v>
          </cell>
          <cell r="E55">
            <v>1759847.56</v>
          </cell>
        </row>
        <row r="56">
          <cell r="D56">
            <v>150000</v>
          </cell>
          <cell r="E56">
            <v>-150000</v>
          </cell>
        </row>
        <row r="57">
          <cell r="D57">
            <v>5080000</v>
          </cell>
          <cell r="E57">
            <v>2871522.32</v>
          </cell>
        </row>
        <row r="59">
          <cell r="D59">
            <v>500000</v>
          </cell>
          <cell r="E59">
            <v>268247.42</v>
          </cell>
        </row>
        <row r="60">
          <cell r="D60">
            <v>250000</v>
          </cell>
          <cell r="E60">
            <v>155800</v>
          </cell>
        </row>
        <row r="62">
          <cell r="D62">
            <v>500000</v>
          </cell>
          <cell r="E62">
            <v>-500000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3307-B5CC-4075-81FB-0544A4812E60}">
  <sheetPr>
    <pageSetUpPr fitToPage="1"/>
  </sheetPr>
  <dimension ref="B1:P104"/>
  <sheetViews>
    <sheetView showGridLines="0" tabSelected="1" topLeftCell="A10"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>
        <v>45992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3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4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5</v>
      </c>
      <c r="D10" s="15" t="s">
        <v>6</v>
      </c>
      <c r="E10" s="16" t="s">
        <v>7</v>
      </c>
      <c r="F10" s="16" t="s">
        <v>8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9</v>
      </c>
      <c r="D12" s="21"/>
      <c r="E12" s="21"/>
      <c r="F12" s="21"/>
    </row>
    <row r="13" spans="2:16" x14ac:dyDescent="0.25">
      <c r="C13" s="22" t="s">
        <v>10</v>
      </c>
      <c r="D13" s="23">
        <f>'[1]P2 Presupuesto Aprobado-Ejec '!D12</f>
        <v>122717318</v>
      </c>
      <c r="E13" s="23">
        <f>'[1]P2 Presupuesto Aprobado-Ejec '!E12</f>
        <v>9229038.5399999991</v>
      </c>
      <c r="F13" s="24">
        <f t="shared" ref="F13:F40" si="0">D13+E13</f>
        <v>131946356.53999999</v>
      </c>
    </row>
    <row r="14" spans="2:16" x14ac:dyDescent="0.25">
      <c r="C14" s="25" t="s">
        <v>11</v>
      </c>
      <c r="D14" s="26">
        <f>'[1]P2 Presupuesto Aprobado-Ejec '!D13</f>
        <v>86310894</v>
      </c>
      <c r="E14" s="27">
        <f>'[1]P2 Presupuesto Aprobado-Ejec '!E13</f>
        <v>4288865.79</v>
      </c>
      <c r="F14" s="28">
        <f t="shared" si="0"/>
        <v>90599759.790000007</v>
      </c>
    </row>
    <row r="15" spans="2:16" x14ac:dyDescent="0.25">
      <c r="C15" s="25" t="s">
        <v>12</v>
      </c>
      <c r="D15" s="26">
        <f>'[1]P2 Presupuesto Aprobado-Ejec '!D14</f>
        <v>23515040</v>
      </c>
      <c r="E15" s="26">
        <f>'[1]P2 Presupuesto Aprobado-Ejec '!E14</f>
        <v>5578062</v>
      </c>
      <c r="F15" s="28">
        <f t="shared" si="0"/>
        <v>29093102</v>
      </c>
    </row>
    <row r="16" spans="2:16" x14ac:dyDescent="0.25">
      <c r="C16" s="25" t="s">
        <v>13</v>
      </c>
      <c r="D16" s="26">
        <f>'[1]P2 Presupuesto Aprobado-Ejec '!D15</f>
        <v>12891384</v>
      </c>
      <c r="E16" s="26">
        <f>'[1]P2 Presupuesto Aprobado-Ejec '!E15</f>
        <v>0</v>
      </c>
      <c r="F16" s="28">
        <f t="shared" si="0"/>
        <v>12891384</v>
      </c>
    </row>
    <row r="17" spans="3:6" x14ac:dyDescent="0.25">
      <c r="C17" s="25" t="s">
        <v>14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15</v>
      </c>
      <c r="D18" s="26">
        <f>'[1]P2 Presupuesto Aprobado-Ejec '!D17</f>
        <v>0</v>
      </c>
      <c r="E18" s="26">
        <f>'[1]P2 Presupuesto Aprobado-Ejec '!E17</f>
        <v>-637889.25</v>
      </c>
      <c r="F18" s="28">
        <f t="shared" si="0"/>
        <v>-637889.25</v>
      </c>
    </row>
    <row r="19" spans="3:6" x14ac:dyDescent="0.25">
      <c r="C19" s="22" t="s">
        <v>16</v>
      </c>
      <c r="D19" s="23">
        <f>'[1]P2 Presupuesto Aprobado-Ejec '!D18</f>
        <v>30349551</v>
      </c>
      <c r="E19" s="23">
        <f>SUM(E20:E28)</f>
        <v>2497228.9299999997</v>
      </c>
      <c r="F19" s="24">
        <f t="shared" si="0"/>
        <v>32846779.93</v>
      </c>
    </row>
    <row r="20" spans="3:6" x14ac:dyDescent="0.25">
      <c r="C20" s="25" t="s">
        <v>17</v>
      </c>
      <c r="D20" s="26">
        <f>'[1]P2 Presupuesto Aprobado-Ejec '!D19</f>
        <v>3498000</v>
      </c>
      <c r="E20" s="26">
        <f>'[1]P2 Presupuesto Aprobado-Ejec '!E19</f>
        <v>49200</v>
      </c>
      <c r="F20" s="28">
        <f t="shared" si="0"/>
        <v>3547200</v>
      </c>
    </row>
    <row r="21" spans="3:6" x14ac:dyDescent="0.25">
      <c r="C21" s="25" t="s">
        <v>18</v>
      </c>
      <c r="D21" s="26">
        <f>'[1]P2 Presupuesto Aprobado-Ejec '!D20</f>
        <v>200000</v>
      </c>
      <c r="E21" s="26">
        <f>'[1]P2 Presupuesto Aprobado-Ejec '!E20</f>
        <v>-750</v>
      </c>
      <c r="F21" s="28">
        <f t="shared" si="0"/>
        <v>199250</v>
      </c>
    </row>
    <row r="22" spans="3:6" x14ac:dyDescent="0.25">
      <c r="C22" s="25" t="s">
        <v>19</v>
      </c>
      <c r="D22" s="26">
        <f>'[1]P2 Presupuesto Aprobado-Ejec '!D21</f>
        <v>150000</v>
      </c>
      <c r="E22" s="26">
        <f>'[1]P2 Presupuesto Aprobado-Ejec '!E21</f>
        <v>-562.49</v>
      </c>
      <c r="F22" s="28">
        <f t="shared" si="0"/>
        <v>149437.51</v>
      </c>
    </row>
    <row r="23" spans="3:6" x14ac:dyDescent="0.25">
      <c r="C23" s="25" t="s">
        <v>20</v>
      </c>
      <c r="D23" s="26">
        <f>'[1]P2 Presupuesto Aprobado-Ejec '!D22</f>
        <v>77000</v>
      </c>
      <c r="E23" s="26">
        <f>'[1]P2 Presupuesto Aprobado-Ejec '!E22</f>
        <v>153899.49</v>
      </c>
      <c r="F23" s="28">
        <f t="shared" si="0"/>
        <v>230899.49</v>
      </c>
    </row>
    <row r="24" spans="3:6" x14ac:dyDescent="0.25">
      <c r="C24" s="25" t="s">
        <v>21</v>
      </c>
      <c r="D24" s="26">
        <f>'[1]P2 Presupuesto Aprobado-Ejec '!D23</f>
        <v>800000</v>
      </c>
      <c r="E24" s="26">
        <f>'[1]P2 Presupuesto Aprobado-Ejec '!E23</f>
        <v>-697700</v>
      </c>
      <c r="F24" s="28">
        <f t="shared" si="0"/>
        <v>102300</v>
      </c>
    </row>
    <row r="25" spans="3:6" x14ac:dyDescent="0.25">
      <c r="C25" s="25" t="s">
        <v>22</v>
      </c>
      <c r="D25" s="26">
        <f>'[1]P2 Presupuesto Aprobado-Ejec '!D24</f>
        <v>200000</v>
      </c>
      <c r="E25" s="26">
        <f>'[1]P2 Presupuesto Aprobado-Ejec '!E24</f>
        <v>-83000</v>
      </c>
      <c r="F25" s="28">
        <f t="shared" si="0"/>
        <v>117000</v>
      </c>
    </row>
    <row r="26" spans="3:6" x14ac:dyDescent="0.25">
      <c r="C26" s="25" t="s">
        <v>23</v>
      </c>
      <c r="D26" s="26">
        <f>'[1]P2 Presupuesto Aprobado-Ejec '!D25</f>
        <v>20229551</v>
      </c>
      <c r="E26" s="26">
        <f>'[1]P2 Presupuesto Aprobado-Ejec '!E25</f>
        <v>2042808.12</v>
      </c>
      <c r="F26" s="28">
        <f t="shared" si="0"/>
        <v>22272359.120000001</v>
      </c>
    </row>
    <row r="27" spans="3:6" x14ac:dyDescent="0.25">
      <c r="C27" s="25" t="s">
        <v>24</v>
      </c>
      <c r="D27" s="26">
        <f>'[1]P2 Presupuesto Aprobado-Ejec '!D26</f>
        <v>3095000</v>
      </c>
      <c r="E27" s="26">
        <f>'[1]P2 Presupuesto Aprobado-Ejec '!E26</f>
        <v>-1327428.24</v>
      </c>
      <c r="F27" s="28">
        <f t="shared" si="0"/>
        <v>1767571.76</v>
      </c>
    </row>
    <row r="28" spans="3:6" x14ac:dyDescent="0.25">
      <c r="C28" s="25" t="s">
        <v>25</v>
      </c>
      <c r="D28" s="26">
        <f>'[1]P2 Presupuesto Aprobado-Ejec '!D27</f>
        <v>2100000</v>
      </c>
      <c r="E28" s="26">
        <f>'[1]P2 Presupuesto Aprobado-Ejec '!E27</f>
        <v>2360762.0499999998</v>
      </c>
      <c r="F28" s="28">
        <f t="shared" si="0"/>
        <v>4460762.05</v>
      </c>
    </row>
    <row r="29" spans="3:6" x14ac:dyDescent="0.25">
      <c r="C29" s="22" t="s">
        <v>26</v>
      </c>
      <c r="D29" s="23">
        <f>'[1]P2 Presupuesto Aprobado-Ejec '!D28</f>
        <v>62081882</v>
      </c>
      <c r="E29" s="23">
        <f>SUM(E30:E38)</f>
        <v>952771.0700000003</v>
      </c>
      <c r="F29" s="24">
        <f t="shared" si="0"/>
        <v>63034653.07</v>
      </c>
    </row>
    <row r="30" spans="3:6" x14ac:dyDescent="0.25">
      <c r="C30" s="25" t="s">
        <v>27</v>
      </c>
      <c r="D30" s="26">
        <f>'[1]P2 Presupuesto Aprobado-Ejec '!D29</f>
        <v>430000</v>
      </c>
      <c r="E30" s="26">
        <f>'[1]P2 Presupuesto Aprobado-Ejec '!E29</f>
        <v>162633.01</v>
      </c>
      <c r="F30" s="28">
        <f t="shared" si="0"/>
        <v>592633.01</v>
      </c>
    </row>
    <row r="31" spans="3:6" x14ac:dyDescent="0.25">
      <c r="C31" s="25" t="s">
        <v>28</v>
      </c>
      <c r="D31" s="26">
        <f>'[1]P2 Presupuesto Aprobado-Ejec '!D30</f>
        <v>1000000</v>
      </c>
      <c r="E31" s="26">
        <f>'[1]P2 Presupuesto Aprobado-Ejec '!E30</f>
        <v>-616830</v>
      </c>
      <c r="F31" s="28">
        <f t="shared" si="0"/>
        <v>383170</v>
      </c>
    </row>
    <row r="32" spans="3:6" x14ac:dyDescent="0.25">
      <c r="C32" s="25" t="s">
        <v>29</v>
      </c>
      <c r="D32" s="26">
        <f>'[1]P2 Presupuesto Aprobado-Ejec '!D31</f>
        <v>5000000</v>
      </c>
      <c r="E32" s="26">
        <f>'[1]P2 Presupuesto Aprobado-Ejec '!E31</f>
        <v>-1055946.0900000001</v>
      </c>
      <c r="F32" s="28">
        <f t="shared" si="0"/>
        <v>3944053.91</v>
      </c>
    </row>
    <row r="33" spans="3:6" x14ac:dyDescent="0.25">
      <c r="C33" s="25" t="s">
        <v>30</v>
      </c>
      <c r="D33" s="26">
        <f>'[1]P2 Presupuesto Aprobado-Ejec '!D32</f>
        <v>1000000</v>
      </c>
      <c r="E33" s="26">
        <f>'[1]P2 Presupuesto Aprobado-Ejec '!E32</f>
        <v>1220200</v>
      </c>
      <c r="F33" s="28">
        <f t="shared" si="0"/>
        <v>2220200</v>
      </c>
    </row>
    <row r="34" spans="3:6" x14ac:dyDescent="0.25">
      <c r="C34" s="25" t="s">
        <v>31</v>
      </c>
      <c r="D34" s="26">
        <f>'[1]P2 Presupuesto Aprobado-Ejec '!D33</f>
        <v>88040</v>
      </c>
      <c r="E34" s="26">
        <f>'[1]P2 Presupuesto Aprobado-Ejec '!E33</f>
        <v>-330.15</v>
      </c>
      <c r="F34" s="28">
        <f t="shared" si="0"/>
        <v>87709.85</v>
      </c>
    </row>
    <row r="35" spans="3:6" x14ac:dyDescent="0.25">
      <c r="C35" s="25" t="s">
        <v>32</v>
      </c>
      <c r="D35" s="26">
        <f>'[1]P2 Presupuesto Aprobado-Ejec '!D34</f>
        <v>1797691</v>
      </c>
      <c r="E35" s="26">
        <f>'[1]P2 Presupuesto Aprobado-Ejec '!E34</f>
        <v>414016.63</v>
      </c>
      <c r="F35" s="28">
        <f t="shared" si="0"/>
        <v>2211707.63</v>
      </c>
    </row>
    <row r="36" spans="3:6" x14ac:dyDescent="0.25">
      <c r="C36" s="25" t="s">
        <v>33</v>
      </c>
      <c r="D36" s="26">
        <f>'[1]P2 Presupuesto Aprobado-Ejec '!D35</f>
        <v>23596085</v>
      </c>
      <c r="E36" s="26">
        <f>'[1]P2 Presupuesto Aprobado-Ejec '!E35</f>
        <v>-5585263.3399999999</v>
      </c>
      <c r="F36" s="28">
        <f t="shared" si="0"/>
        <v>18010821.66</v>
      </c>
    </row>
    <row r="37" spans="3:6" x14ac:dyDescent="0.25">
      <c r="C37" s="25" t="s">
        <v>34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35</v>
      </c>
      <c r="D38" s="26">
        <f>'[1]P2 Presupuesto Aprobado-Ejec '!D37</f>
        <v>29170066</v>
      </c>
      <c r="E38" s="26">
        <f>'[1]P2 Presupuesto Aprobado-Ejec '!E37</f>
        <v>6414291.0099999998</v>
      </c>
      <c r="F38" s="28">
        <f t="shared" si="0"/>
        <v>35584357.009999998</v>
      </c>
    </row>
    <row r="39" spans="3:6" x14ac:dyDescent="0.25">
      <c r="C39" s="22" t="s">
        <v>36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37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38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39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40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41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42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43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44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45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46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47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48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49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50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51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52</v>
      </c>
      <c r="D55" s="23">
        <f>'[1]P2 Presupuesto Aprobado-Ejec '!D54</f>
        <v>8220000</v>
      </c>
      <c r="E55" s="23">
        <f>'[1]P2 Presupuesto Aprobado-Ejec '!E54</f>
        <v>4405417.3</v>
      </c>
      <c r="F55" s="29">
        <f t="shared" ref="F55:F65" si="1">D55+E55</f>
        <v>12625417.300000001</v>
      </c>
    </row>
    <row r="56" spans="3:6" x14ac:dyDescent="0.25">
      <c r="C56" s="25" t="s">
        <v>53</v>
      </c>
      <c r="D56" s="26">
        <f>'[1]P2 Presupuesto Aprobado-Ejec '!D55</f>
        <v>1740000</v>
      </c>
      <c r="E56" s="26">
        <f>'[1]P2 Presupuesto Aprobado-Ejec '!E55</f>
        <v>1759847.56</v>
      </c>
      <c r="F56" s="30">
        <f t="shared" si="1"/>
        <v>3499847.56</v>
      </c>
    </row>
    <row r="57" spans="3:6" x14ac:dyDescent="0.25">
      <c r="C57" s="25" t="s">
        <v>54</v>
      </c>
      <c r="D57" s="26">
        <f>'[1]P2 Presupuesto Aprobado-Ejec '!D56</f>
        <v>150000</v>
      </c>
      <c r="E57" s="26">
        <f>'[1]P2 Presupuesto Aprobado-Ejec '!E56</f>
        <v>-150000</v>
      </c>
      <c r="F57" s="30">
        <f t="shared" si="1"/>
        <v>0</v>
      </c>
    </row>
    <row r="58" spans="3:6" x14ac:dyDescent="0.25">
      <c r="C58" s="25" t="s">
        <v>55</v>
      </c>
      <c r="D58" s="26">
        <f>'[1]P2 Presupuesto Aprobado-Ejec '!D57</f>
        <v>5080000</v>
      </c>
      <c r="E58" s="26">
        <f>'[1]P2 Presupuesto Aprobado-Ejec '!E57</f>
        <v>2871522.32</v>
      </c>
      <c r="F58" s="30">
        <f t="shared" si="1"/>
        <v>7951522.3200000003</v>
      </c>
    </row>
    <row r="59" spans="3:6" x14ac:dyDescent="0.25">
      <c r="C59" s="25" t="s">
        <v>56</v>
      </c>
      <c r="D59" s="23">
        <f>'[1]P2 Presupuesto Aprobado-Ejec '!D58</f>
        <v>0</v>
      </c>
      <c r="E59" s="26">
        <f>'[1]P2 Presupuesto Aprobado-Ejec '!E58</f>
        <v>0</v>
      </c>
      <c r="F59" s="30">
        <f t="shared" si="1"/>
        <v>0</v>
      </c>
    </row>
    <row r="60" spans="3:6" x14ac:dyDescent="0.25">
      <c r="C60" s="25" t="s">
        <v>57</v>
      </c>
      <c r="D60" s="23">
        <f>'[1]P2 Presupuesto Aprobado-Ejec '!D59</f>
        <v>500000</v>
      </c>
      <c r="E60" s="26">
        <f>'[1]P2 Presupuesto Aprobado-Ejec '!E59</f>
        <v>268247.42</v>
      </c>
      <c r="F60" s="30">
        <f t="shared" si="1"/>
        <v>768247.41999999993</v>
      </c>
    </row>
    <row r="61" spans="3:6" x14ac:dyDescent="0.25">
      <c r="C61" s="25" t="s">
        <v>58</v>
      </c>
      <c r="D61" s="23">
        <f>'[1]P2 Presupuesto Aprobado-Ejec '!D60</f>
        <v>250000</v>
      </c>
      <c r="E61" s="26">
        <f>'[1]P2 Presupuesto Aprobado-Ejec '!E60</f>
        <v>155800</v>
      </c>
      <c r="F61" s="30">
        <f t="shared" si="1"/>
        <v>405800</v>
      </c>
    </row>
    <row r="62" spans="3:6" x14ac:dyDescent="0.25">
      <c r="C62" s="25" t="s">
        <v>59</v>
      </c>
      <c r="D62" s="23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60</v>
      </c>
      <c r="D63" s="23">
        <f>'[1]P2 Presupuesto Aprobado-Ejec '!D62</f>
        <v>500000</v>
      </c>
      <c r="E63" s="26">
        <f>'[1]P2 Presupuesto Aprobado-Ejec '!E62</f>
        <v>-500000</v>
      </c>
      <c r="F63" s="30">
        <f t="shared" si="1"/>
        <v>0</v>
      </c>
    </row>
    <row r="64" spans="3:6" x14ac:dyDescent="0.25">
      <c r="C64" s="25" t="s">
        <v>61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62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63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64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65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66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67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68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69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70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71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72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73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74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75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76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77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78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79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80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81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82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83</v>
      </c>
      <c r="D86" s="32">
        <f>D55+D39+D29+D13+D19+D65</f>
        <v>223368751</v>
      </c>
      <c r="E86" s="32">
        <f>E55+E39+E29+FE1319+E13+E19+E65</f>
        <v>17084455.84</v>
      </c>
      <c r="F86" s="32">
        <f>F55+F39+F29+F19+F13+F65</f>
        <v>240453206.84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33" t="s">
        <v>85</v>
      </c>
      <c r="D89" s="34"/>
      <c r="E89" s="34"/>
      <c r="F89" s="35"/>
    </row>
    <row r="90" spans="3:6" ht="30.75" customHeight="1" x14ac:dyDescent="0.25">
      <c r="C90" s="36" t="s">
        <v>86</v>
      </c>
      <c r="D90" s="37"/>
      <c r="E90" s="37"/>
      <c r="F90" s="38"/>
    </row>
    <row r="91" spans="3:6" ht="45.75" customHeight="1" thickBot="1" x14ac:dyDescent="0.3">
      <c r="C91" s="39" t="s">
        <v>87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43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2026-01-19T14:22:54Z</dcterms:created>
  <dcterms:modified xsi:type="dcterms:W3CDTF">2026-01-19T14:23:23Z</dcterms:modified>
</cp:coreProperties>
</file>