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Nextcloud\Nextcloud AG\Aristina\3 Ingresos y Gastos (relacion de Libro Banco)\Cuenta Colectora Recursos Directos\"/>
    </mc:Choice>
  </mc:AlternateContent>
  <xr:revisionPtr revIDLastSave="0" documentId="8_{5E7FC036-8AD6-4D24-91CC-8814661DF3A8}" xr6:coauthVersionLast="47" xr6:coauthVersionMax="47" xr10:uidLastSave="{00000000-0000-0000-0000-000000000000}"/>
  <bookViews>
    <workbookView xWindow="-120" yWindow="-120" windowWidth="29040" windowHeight="15720" xr2:uid="{31608272-B0C1-4774-9A38-1C43F2E2605C}"/>
  </bookViews>
  <sheets>
    <sheet name="libro banco colectora" sheetId="1" r:id="rId1"/>
  </sheets>
  <externalReferences>
    <externalReference r:id="rId2"/>
  </externalReferences>
  <definedNames>
    <definedName name="_xlnm.Print_Area" localSheetId="0">'libro banco colectora'!$A$1:$H$118</definedName>
    <definedName name="_xlnm.Print_Titles" localSheetId="0">'libro banco colectora'!$1:$14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" l="1"/>
  <c r="E72" i="1"/>
  <c r="D72" i="1"/>
  <c r="C72" i="1"/>
  <c r="B72" i="1"/>
  <c r="F71" i="1"/>
  <c r="E71" i="1"/>
  <c r="D71" i="1"/>
  <c r="C71" i="1"/>
  <c r="B71" i="1"/>
  <c r="F70" i="1"/>
  <c r="E70" i="1"/>
  <c r="D70" i="1"/>
  <c r="C70" i="1"/>
  <c r="B70" i="1"/>
  <c r="F69" i="1"/>
  <c r="E69" i="1"/>
  <c r="D69" i="1"/>
  <c r="C69" i="1"/>
  <c r="B69" i="1"/>
  <c r="F68" i="1"/>
  <c r="E68" i="1"/>
  <c r="D68" i="1"/>
  <c r="C68" i="1"/>
  <c r="B68" i="1"/>
  <c r="F67" i="1"/>
  <c r="E67" i="1"/>
  <c r="D67" i="1"/>
  <c r="C67" i="1"/>
  <c r="B67" i="1"/>
  <c r="F66" i="1"/>
  <c r="E66" i="1"/>
  <c r="D66" i="1"/>
  <c r="C66" i="1"/>
  <c r="B66" i="1"/>
  <c r="F65" i="1"/>
  <c r="E65" i="1"/>
  <c r="D65" i="1"/>
  <c r="C65" i="1"/>
  <c r="B65" i="1"/>
  <c r="F64" i="1"/>
  <c r="E64" i="1"/>
  <c r="D64" i="1"/>
  <c r="C64" i="1"/>
  <c r="B64" i="1"/>
  <c r="F63" i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60" i="1"/>
  <c r="E60" i="1"/>
  <c r="D60" i="1"/>
  <c r="C60" i="1"/>
  <c r="B60" i="1"/>
  <c r="F59" i="1"/>
  <c r="E59" i="1"/>
  <c r="D59" i="1"/>
  <c r="C59" i="1"/>
  <c r="B59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E55" i="1"/>
  <c r="D55" i="1"/>
  <c r="C55" i="1"/>
  <c r="B55" i="1"/>
  <c r="F54" i="1"/>
  <c r="E54" i="1"/>
  <c r="D54" i="1"/>
  <c r="C54" i="1"/>
  <c r="B54" i="1"/>
  <c r="F53" i="1"/>
  <c r="E53" i="1"/>
  <c r="D53" i="1"/>
  <c r="C53" i="1"/>
  <c r="B53" i="1"/>
  <c r="F52" i="1"/>
  <c r="E52" i="1"/>
  <c r="D52" i="1"/>
  <c r="C52" i="1"/>
  <c r="B52" i="1"/>
  <c r="F51" i="1"/>
  <c r="E51" i="1"/>
  <c r="D51" i="1"/>
  <c r="C51" i="1"/>
  <c r="B51" i="1"/>
  <c r="F50" i="1"/>
  <c r="E50" i="1"/>
  <c r="D50" i="1"/>
  <c r="C50" i="1"/>
  <c r="B50" i="1"/>
  <c r="F49" i="1"/>
  <c r="E49" i="1"/>
  <c r="D49" i="1"/>
  <c r="C49" i="1"/>
  <c r="B49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5" i="1"/>
  <c r="E45" i="1"/>
  <c r="D45" i="1"/>
  <c r="C45" i="1"/>
  <c r="B45" i="1"/>
  <c r="F44" i="1"/>
  <c r="E44" i="1"/>
  <c r="D44" i="1"/>
  <c r="C44" i="1"/>
  <c r="B44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F112" i="1" s="1"/>
  <c r="E15" i="1"/>
  <c r="E112" i="1" s="1"/>
  <c r="D15" i="1"/>
  <c r="C15" i="1"/>
  <c r="B15" i="1"/>
  <c r="H13" i="1"/>
  <c r="H112" i="1" l="1"/>
  <c r="H15" i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</calcChain>
</file>

<file path=xl/sharedStrings.xml><?xml version="1.0" encoding="utf-8"?>
<sst xmlns="http://schemas.openxmlformats.org/spreadsheetml/2006/main" count="18" uniqueCount="18">
  <si>
    <t>Servicio Nacional de Salud</t>
  </si>
  <si>
    <t>Servicio Regional de Salud Metropolitano</t>
  </si>
  <si>
    <t>CIUDAD SANITARIA DR. LUIS E. AYBAR</t>
  </si>
  <si>
    <t>CENTRO DE EDUCACION MEDICA DE AMISTAD DOMINICO JAPONESA</t>
  </si>
  <si>
    <t>Libro Banco</t>
  </si>
  <si>
    <t xml:space="preserve">Banco de Reservas </t>
  </si>
  <si>
    <r>
      <t xml:space="preserve">Del   </t>
    </r>
    <r>
      <rPr>
        <b/>
        <u/>
        <sz val="14"/>
        <rFont val="Arial"/>
        <family val="2"/>
      </rPr>
      <t>1ro.</t>
    </r>
    <r>
      <rPr>
        <b/>
        <sz val="14"/>
        <rFont val="Arial"/>
        <family val="2"/>
      </rPr>
      <t xml:space="preserve">   al  28 de febrero del  </t>
    </r>
    <r>
      <rPr>
        <b/>
        <u/>
        <sz val="14"/>
        <rFont val="Arial"/>
        <family val="2"/>
      </rPr>
      <t>2026</t>
    </r>
  </si>
  <si>
    <t xml:space="preserve">Cuenta Bancaria No: CUENTA COLECTORA DE RECURSOS DIRECTOS </t>
  </si>
  <si>
    <t>100-01-010-01-010-252340-1</t>
  </si>
  <si>
    <t xml:space="preserve">Balance Inicial: </t>
  </si>
  <si>
    <t>Fecha</t>
  </si>
  <si>
    <t>Dep./ No. Ck/Transf. (Referencia)</t>
  </si>
  <si>
    <t>Descripcion</t>
  </si>
  <si>
    <t>Debito</t>
  </si>
  <si>
    <t>Credito</t>
  </si>
  <si>
    <t>Balance</t>
  </si>
  <si>
    <t xml:space="preserve">     Licda. Ana Gómez Torres                                  Lic. Ramón V. Feliz Olivero                                                                             Dra. Glendis Ozuna  Feliciano</t>
  </si>
  <si>
    <t xml:space="preserve"> Contadora                                                 Enc. Administrativo y Financiero                                                  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</si>
</sst>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Times New Roman"/>
      <family val="1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1" applyFill="1" applyAlignment="1">
      <alignment vertical="center"/>
    </xf>
    <xf numFmtId="1" fontId="1" fillId="2" borderId="0" xfId="1" applyNumberFormat="1" applyFill="1" applyAlignment="1">
      <alignment horizontal="center" vertical="center"/>
    </xf>
    <xf numFmtId="43" fontId="1" fillId="2" borderId="0" xfId="2" applyFont="1" applyFill="1" applyAlignment="1">
      <alignment vertical="center"/>
    </xf>
    <xf numFmtId="0" fontId="1" fillId="2" borderId="0" xfId="1" applyFill="1" applyAlignment="1">
      <alignment horizontal="right" vertical="top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0" fontId="11" fillId="3" borderId="5" xfId="1" applyFont="1" applyFill="1" applyBorder="1" applyAlignment="1">
      <alignment horizontal="center" vertical="center" wrapText="1"/>
    </xf>
    <xf numFmtId="14" fontId="11" fillId="3" borderId="6" xfId="1" applyNumberFormat="1" applyFont="1" applyFill="1" applyBorder="1" applyAlignment="1">
      <alignment horizontal="center" vertical="center" wrapText="1"/>
    </xf>
    <xf numFmtId="14" fontId="11" fillId="3" borderId="7" xfId="1" applyNumberFormat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43" fontId="11" fillId="3" borderId="11" xfId="2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1" fontId="11" fillId="3" borderId="13" xfId="1" applyNumberFormat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 wrapText="1"/>
    </xf>
    <xf numFmtId="43" fontId="11" fillId="3" borderId="0" xfId="2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  <xf numFmtId="14" fontId="13" fillId="0" borderId="15" xfId="1" applyNumberFormat="1" applyFont="1" applyBorder="1" applyAlignment="1">
      <alignment horizontal="center"/>
    </xf>
    <xf numFmtId="12" fontId="13" fillId="0" borderId="15" xfId="1" applyNumberFormat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43" fontId="13" fillId="0" borderId="15" xfId="2" applyFont="1" applyFill="1" applyBorder="1" applyAlignment="1">
      <alignment horizontal="right"/>
    </xf>
    <xf numFmtId="4" fontId="13" fillId="0" borderId="15" xfId="1" applyNumberFormat="1" applyFont="1" applyBorder="1" applyAlignment="1">
      <alignment horizontal="right"/>
    </xf>
    <xf numFmtId="4" fontId="14" fillId="2" borderId="16" xfId="1" applyNumberFormat="1" applyFont="1" applyFill="1" applyBorder="1" applyAlignment="1">
      <alignment horizontal="right" vertical="center"/>
    </xf>
    <xf numFmtId="0" fontId="12" fillId="2" borderId="0" xfId="1" applyFont="1" applyFill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3" fillId="0" borderId="15" xfId="1" applyFont="1" applyBorder="1"/>
    <xf numFmtId="4" fontId="13" fillId="0" borderId="15" xfId="1" applyNumberFormat="1" applyFont="1" applyBorder="1" applyAlignment="1">
      <alignment horizontal="right" vertical="top"/>
    </xf>
    <xf numFmtId="4" fontId="15" fillId="0" borderId="15" xfId="1" applyNumberFormat="1" applyFont="1" applyBorder="1" applyAlignment="1">
      <alignment horizontal="right"/>
    </xf>
    <xf numFmtId="4" fontId="9" fillId="2" borderId="12" xfId="1" applyNumberFormat="1" applyFont="1" applyFill="1" applyBorder="1" applyAlignment="1">
      <alignment horizontal="right" vertical="center"/>
    </xf>
    <xf numFmtId="1" fontId="9" fillId="2" borderId="18" xfId="1" applyNumberFormat="1" applyFont="1" applyFill="1" applyBorder="1" applyAlignment="1">
      <alignment horizontal="center" vertical="center"/>
    </xf>
    <xf numFmtId="4" fontId="9" fillId="2" borderId="18" xfId="1" applyNumberFormat="1" applyFont="1" applyFill="1" applyBorder="1" applyAlignment="1">
      <alignment horizontal="right" vertical="center"/>
    </xf>
    <xf numFmtId="43" fontId="9" fillId="2" borderId="19" xfId="2" applyFont="1" applyFill="1" applyBorder="1" applyAlignment="1">
      <alignment horizontal="right" vertical="center"/>
    </xf>
    <xf numFmtId="4" fontId="9" fillId="2" borderId="19" xfId="1" applyNumberFormat="1" applyFont="1" applyFill="1" applyBorder="1" applyAlignment="1">
      <alignment horizontal="right" vertical="top"/>
    </xf>
    <xf numFmtId="4" fontId="9" fillId="2" borderId="19" xfId="1" applyNumberFormat="1" applyFont="1" applyFill="1" applyBorder="1" applyAlignment="1">
      <alignment horizontal="right" vertical="center"/>
    </xf>
    <xf numFmtId="4" fontId="9" fillId="2" borderId="20" xfId="1" applyNumberFormat="1" applyFont="1" applyFill="1" applyBorder="1" applyAlignment="1">
      <alignment horizontal="right" vertical="center"/>
    </xf>
    <xf numFmtId="4" fontId="11" fillId="2" borderId="0" xfId="1" applyNumberFormat="1" applyFont="1" applyFill="1" applyAlignment="1">
      <alignment horizontal="right" vertical="center"/>
    </xf>
    <xf numFmtId="1" fontId="11" fillId="2" borderId="0" xfId="1" applyNumberFormat="1" applyFont="1" applyFill="1" applyAlignment="1">
      <alignment horizontal="center" vertical="center"/>
    </xf>
    <xf numFmtId="43" fontId="11" fillId="2" borderId="0" xfId="2" applyFont="1" applyFill="1" applyBorder="1" applyAlignment="1">
      <alignment horizontal="right" vertical="center"/>
    </xf>
    <xf numFmtId="4" fontId="11" fillId="2" borderId="0" xfId="1" applyNumberFormat="1" applyFont="1" applyFill="1" applyAlignment="1">
      <alignment horizontal="right" vertical="top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top"/>
    </xf>
    <xf numFmtId="4" fontId="12" fillId="0" borderId="0" xfId="1" applyNumberFormat="1" applyFont="1" applyAlignment="1">
      <alignment vertical="center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1" fontId="12" fillId="0" borderId="0" xfId="1" applyNumberFormat="1" applyFont="1" applyAlignment="1">
      <alignment horizontal="center" vertical="center"/>
    </xf>
    <xf numFmtId="43" fontId="12" fillId="0" borderId="0" xfId="2" applyFont="1" applyBorder="1" applyAlignment="1">
      <alignment vertical="center"/>
    </xf>
    <xf numFmtId="4" fontId="12" fillId="0" borderId="0" xfId="1" applyNumberFormat="1" applyFont="1" applyAlignment="1">
      <alignment horizontal="right" vertical="top"/>
    </xf>
    <xf numFmtId="43" fontId="12" fillId="0" borderId="0" xfId="2" applyFont="1" applyAlignment="1">
      <alignment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right" vertical="top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right" vertical="top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right" vertical="top" wrapText="1"/>
    </xf>
    <xf numFmtId="0" fontId="11" fillId="2" borderId="0" xfId="1" applyFont="1" applyFill="1" applyAlignment="1">
      <alignment horizontal="center" vertical="center"/>
    </xf>
    <xf numFmtId="4" fontId="12" fillId="2" borderId="0" xfId="1" applyNumberFormat="1" applyFont="1" applyFill="1" applyAlignment="1">
      <alignment vertical="center"/>
    </xf>
    <xf numFmtId="0" fontId="16" fillId="0" borderId="0" xfId="1" applyFont="1" applyAlignment="1">
      <alignment vertical="center"/>
    </xf>
    <xf numFmtId="1" fontId="16" fillId="0" borderId="0" xfId="1" applyNumberFormat="1" applyFont="1" applyAlignment="1">
      <alignment horizontal="center" vertical="center"/>
    </xf>
    <xf numFmtId="43" fontId="16" fillId="0" borderId="0" xfId="2" applyFont="1" applyAlignment="1">
      <alignment vertical="center"/>
    </xf>
    <xf numFmtId="0" fontId="16" fillId="0" borderId="0" xfId="1" applyFont="1" applyAlignment="1">
      <alignment horizontal="right" vertical="top"/>
    </xf>
    <xf numFmtId="0" fontId="11" fillId="0" borderId="0" xfId="1" applyFont="1" applyAlignment="1">
      <alignment vertical="center"/>
    </xf>
    <xf numFmtId="0" fontId="1" fillId="0" borderId="0" xfId="1" applyAlignment="1">
      <alignment vertical="center"/>
    </xf>
    <xf numFmtId="1" fontId="1" fillId="0" borderId="0" xfId="1" applyNumberFormat="1" applyAlignment="1">
      <alignment horizontal="center" vertical="center"/>
    </xf>
    <xf numFmtId="43" fontId="0" fillId="0" borderId="0" xfId="2" applyFont="1" applyAlignment="1">
      <alignment vertical="center"/>
    </xf>
    <xf numFmtId="0" fontId="1" fillId="0" borderId="0" xfId="1" applyAlignment="1">
      <alignment horizontal="right" vertical="top"/>
    </xf>
    <xf numFmtId="0" fontId="15" fillId="0" borderId="21" xfId="1" applyFont="1" applyBorder="1" applyAlignment="1">
      <alignment vertical="center"/>
    </xf>
  </cellXfs>
  <cellStyles count="3">
    <cellStyle name="Millares 2" xfId="2" xr:uid="{6B0D8DE7-6463-41B0-8E2F-28BD93B82C4F}"/>
    <cellStyle name="Normal" xfId="0" builtinId="0"/>
    <cellStyle name="Normal 3" xfId="1" xr:uid="{3777CAC2-E271-42EC-B09A-636C7512C6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1428749</xdr:colOff>
      <xdr:row>3</xdr:row>
      <xdr:rowOff>40821</xdr:rowOff>
    </xdr:from>
    <xdr:to>
      <xdr:col>7</xdr:col>
      <xdr:colOff>811325</xdr:colOff>
      <xdr:row>7</xdr:row>
      <xdr:rowOff>39119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9DADFC4-32B2-4B7C-82C9-5440ACD84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29949" y="659946"/>
          <a:ext cx="1363776" cy="865073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2</xdr:row>
      <xdr:rowOff>163285</xdr:rowOff>
    </xdr:from>
    <xdr:to>
      <xdr:col>2</xdr:col>
      <xdr:colOff>462645</xdr:colOff>
      <xdr:row>6</xdr:row>
      <xdr:rowOff>5103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A73AAF59-570C-4C75-B1EE-E3AE9D30722A}"/>
            </a:ext>
          </a:extLst>
        </xdr:cNvPr>
        <xdr:cNvGrpSpPr>
          <a:grpSpLocks/>
        </xdr:cNvGrpSpPr>
      </xdr:nvGrpSpPr>
      <xdr:grpSpPr>
        <a:xfrm>
          <a:off x="476250" y="517071"/>
          <a:ext cx="1238252" cy="726282"/>
          <a:chOff x="0" y="0"/>
          <a:chExt cx="846455" cy="524510"/>
        </a:xfrm>
      </xdr:grpSpPr>
      <xdr:sp macro="" textlink="">
        <xdr:nvSpPr>
          <xdr:cNvPr id="4" name="Graphic 2">
            <a:extLst>
              <a:ext uri="{FF2B5EF4-FFF2-40B4-BE49-F238E27FC236}">
                <a16:creationId xmlns:a16="http://schemas.microsoft.com/office/drawing/2014/main" id="{EB3C369B-8227-5B63-2ABC-9F3A154B2A45}"/>
              </a:ext>
            </a:extLst>
          </xdr:cNvPr>
          <xdr:cNvSpPr/>
        </xdr:nvSpPr>
        <xdr:spPr>
          <a:xfrm>
            <a:off x="0" y="0"/>
            <a:ext cx="303530" cy="524510"/>
          </a:xfrm>
          <a:custGeom>
            <a:avLst/>
            <a:gdLst/>
            <a:ahLst/>
            <a:cxnLst/>
            <a:rect l="l" t="t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3">
            <a:extLst>
              <a:ext uri="{FF2B5EF4-FFF2-40B4-BE49-F238E27FC236}">
                <a16:creationId xmlns:a16="http://schemas.microsoft.com/office/drawing/2014/main" id="{1CE9C96C-F3EF-2DF0-3E40-8014948EF3AA}"/>
              </a:ext>
            </a:extLst>
          </xdr:cNvPr>
          <xdr:cNvSpPr/>
        </xdr:nvSpPr>
        <xdr:spPr>
          <a:xfrm>
            <a:off x="303348" y="0"/>
            <a:ext cx="307340" cy="524510"/>
          </a:xfrm>
          <a:custGeom>
            <a:avLst/>
            <a:gdLst/>
            <a:ahLst/>
            <a:cxnLst/>
            <a:rect l="l" t="t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4">
            <a:extLst>
              <a:ext uri="{FF2B5EF4-FFF2-40B4-BE49-F238E27FC236}">
                <a16:creationId xmlns:a16="http://schemas.microsoft.com/office/drawing/2014/main" id="{0565BFC6-3B5A-F75A-E22D-25452CF2E069}"/>
              </a:ext>
            </a:extLst>
          </xdr:cNvPr>
          <xdr:cNvSpPr/>
        </xdr:nvSpPr>
        <xdr:spPr>
          <a:xfrm>
            <a:off x="497572" y="136155"/>
            <a:ext cx="95885" cy="107314"/>
          </a:xfrm>
          <a:custGeom>
            <a:avLst/>
            <a:gdLst/>
            <a:ahLst/>
            <a:cxnLst/>
            <a:rect l="l" t="t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7" name="Graphic 5">
            <a:extLst>
              <a:ext uri="{FF2B5EF4-FFF2-40B4-BE49-F238E27FC236}">
                <a16:creationId xmlns:a16="http://schemas.microsoft.com/office/drawing/2014/main" id="{BA6F5BD7-4B6C-D2F4-2BD9-24B8FBED5DB2}"/>
              </a:ext>
            </a:extLst>
          </xdr:cNvPr>
          <xdr:cNvSpPr/>
        </xdr:nvSpPr>
        <xdr:spPr>
          <a:xfrm>
            <a:off x="596265" y="137382"/>
            <a:ext cx="250190" cy="382270"/>
          </a:xfrm>
          <a:custGeom>
            <a:avLst/>
            <a:gdLst/>
            <a:ahLst/>
            <a:cxnLst/>
            <a:rect l="l" t="t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  <xdr:twoCellAnchor editAs="oneCell">
    <xdr:from>
      <xdr:col>1</xdr:col>
      <xdr:colOff>476250</xdr:colOff>
      <xdr:row>6</xdr:row>
      <xdr:rowOff>54428</xdr:rowOff>
    </xdr:from>
    <xdr:to>
      <xdr:col>2</xdr:col>
      <xdr:colOff>926988</xdr:colOff>
      <xdr:row>7</xdr:row>
      <xdr:rowOff>153077</xdr:rowOff>
    </xdr:to>
    <xdr:pic>
      <xdr:nvPicPr>
        <xdr:cNvPr id="8" name="Image 6">
          <a:extLst>
            <a:ext uri="{FF2B5EF4-FFF2-40B4-BE49-F238E27FC236}">
              <a16:creationId xmlns:a16="http://schemas.microsoft.com/office/drawing/2014/main" id="{B3DA064D-F8FE-40C2-8FD9-048FB65860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283153"/>
          <a:ext cx="1708038" cy="3558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24a6e0b68441b74/Escritorio/Cemadoja/Cuenta%20Banco.xlsx" TargetMode="External"/><Relationship Id="rId1" Type="http://schemas.openxmlformats.org/officeDocument/2006/relationships/externalLinkPath" Target="https://d.docs.live.net/524a6e0b68441b74/Escritorio/Cemadoja/Cuenta%20B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o banco aporte gobierno (2)"/>
      <sheetName val="CUENTA COLECTORA"/>
      <sheetName val="DISPONIBILIDAD CTA NOMINA GRAL "/>
      <sheetName val="CUENTA OPERATIVA RECURSOS DIREC"/>
      <sheetName val="Fondo Reponible de Asistencia"/>
      <sheetName val="tipos de ingresos"/>
      <sheetName val="libro banco colectora"/>
      <sheetName val="Libro banco operativa"/>
      <sheetName val="libro banco aporte gobierno"/>
      <sheetName val="Libro banco Fondo de asistencia"/>
    </sheetNames>
    <sheetDataSet>
      <sheetData sheetId="0"/>
      <sheetData sheetId="1">
        <row r="115">
          <cell r="I115">
            <v>12289855.039999997</v>
          </cell>
        </row>
        <row r="116">
          <cell r="A116">
            <v>46055</v>
          </cell>
          <cell r="B116" t="str">
            <v xml:space="preserve">CEMADOJA (30/01/2026) </v>
          </cell>
          <cell r="J116" t="str">
            <v>715214422</v>
          </cell>
          <cell r="K116">
            <v>111031</v>
          </cell>
        </row>
        <row r="117">
          <cell r="A117">
            <v>46055</v>
          </cell>
          <cell r="B117" t="str">
            <v xml:space="preserve">CEMADOJA (31/01/2026) </v>
          </cell>
          <cell r="J117" t="str">
            <v>715214424</v>
          </cell>
          <cell r="K117">
            <v>4058</v>
          </cell>
        </row>
        <row r="118">
          <cell r="A118">
            <v>46055</v>
          </cell>
          <cell r="B118" t="str">
            <v xml:space="preserve">CEMADOJA (01/02/2026) </v>
          </cell>
          <cell r="J118" t="str">
            <v>715214423</v>
          </cell>
          <cell r="K118">
            <v>7895</v>
          </cell>
        </row>
        <row r="119">
          <cell r="A119">
            <v>46055</v>
          </cell>
          <cell r="B119" t="str">
            <v>ARS MONUMENTAL</v>
          </cell>
          <cell r="J119" t="str">
            <v/>
          </cell>
          <cell r="K119">
            <v>22769.599999999999</v>
          </cell>
        </row>
        <row r="120">
          <cell r="A120">
            <v>46055</v>
          </cell>
          <cell r="B120" t="str">
            <v>Compania Dominicana De Telefonos C Por A</v>
          </cell>
          <cell r="F120">
            <v>158540.54999999999</v>
          </cell>
          <cell r="J120" t="str">
            <v/>
          </cell>
          <cell r="K120">
            <v>0</v>
          </cell>
        </row>
        <row r="121">
          <cell r="A121">
            <v>46056</v>
          </cell>
          <cell r="B121" t="str">
            <v xml:space="preserve">CEMADOJA (02/02/2026) </v>
          </cell>
          <cell r="J121" t="str">
            <v>715214621</v>
          </cell>
          <cell r="K121">
            <v>105856</v>
          </cell>
        </row>
        <row r="122">
          <cell r="A122">
            <v>46056</v>
          </cell>
          <cell r="B122" t="str">
            <v>ARS IDOPPRIL</v>
          </cell>
          <cell r="J122" t="str">
            <v/>
          </cell>
          <cell r="K122">
            <v>6550</v>
          </cell>
        </row>
        <row r="123">
          <cell r="A123">
            <v>46056</v>
          </cell>
          <cell r="B123" t="str">
            <v>Kelssy Pharma, Srl</v>
          </cell>
          <cell r="F123">
            <v>175000</v>
          </cell>
          <cell r="J123" t="str">
            <v/>
          </cell>
          <cell r="K123">
            <v>0</v>
          </cell>
        </row>
        <row r="124">
          <cell r="A124">
            <v>46057</v>
          </cell>
          <cell r="B124" t="str">
            <v xml:space="preserve">CEMADOJA (03/02/2026) </v>
          </cell>
          <cell r="J124" t="str">
            <v>715215343</v>
          </cell>
          <cell r="K124">
            <v>90094</v>
          </cell>
        </row>
        <row r="125">
          <cell r="A125">
            <v>46057</v>
          </cell>
          <cell r="B125" t="str">
            <v>Centro De Educación Médica De Amistad Dominico Japonesa (Cemadoja)</v>
          </cell>
          <cell r="F125">
            <v>721268.56</v>
          </cell>
          <cell r="J125" t="str">
            <v/>
          </cell>
          <cell r="K125">
            <v>0</v>
          </cell>
        </row>
        <row r="126">
          <cell r="A126">
            <v>46058</v>
          </cell>
          <cell r="B126" t="str">
            <v xml:space="preserve">CEMADOJA (04/02/2026) </v>
          </cell>
          <cell r="J126" t="str">
            <v>714802847</v>
          </cell>
          <cell r="K126">
            <v>123206</v>
          </cell>
        </row>
        <row r="127">
          <cell r="A127">
            <v>46059</v>
          </cell>
          <cell r="B127" t="str">
            <v xml:space="preserve">CEMADOJA (05/02/2026) </v>
          </cell>
          <cell r="J127" t="str">
            <v>714801604</v>
          </cell>
          <cell r="K127">
            <v>124965</v>
          </cell>
        </row>
        <row r="128">
          <cell r="A128">
            <v>46062</v>
          </cell>
          <cell r="B128" t="str">
            <v xml:space="preserve">CEMADOJA (06/02/2026) </v>
          </cell>
          <cell r="J128" t="str">
            <v>714803217</v>
          </cell>
          <cell r="K128">
            <v>119836</v>
          </cell>
        </row>
        <row r="129">
          <cell r="A129">
            <v>46062</v>
          </cell>
          <cell r="B129" t="str">
            <v xml:space="preserve">CEMADOJA (07/02/2026) </v>
          </cell>
          <cell r="J129" t="str">
            <v>714803215</v>
          </cell>
          <cell r="K129">
            <v>14539</v>
          </cell>
        </row>
        <row r="130">
          <cell r="A130">
            <v>46062</v>
          </cell>
          <cell r="B130" t="str">
            <v xml:space="preserve">CEMADOJA (08/02/2026) </v>
          </cell>
          <cell r="J130" t="str">
            <v>714803216</v>
          </cell>
          <cell r="K130">
            <v>10371</v>
          </cell>
        </row>
        <row r="131">
          <cell r="A131">
            <v>46062</v>
          </cell>
          <cell r="B131" t="str">
            <v>Planet Medical Services, Srl</v>
          </cell>
          <cell r="F131">
            <v>410371.64</v>
          </cell>
          <cell r="J131" t="str">
            <v/>
          </cell>
          <cell r="K131">
            <v>0</v>
          </cell>
        </row>
        <row r="132">
          <cell r="A132">
            <v>46062</v>
          </cell>
          <cell r="B132" t="str">
            <v>Leromed Pharma, Srl</v>
          </cell>
          <cell r="F132">
            <v>107760</v>
          </cell>
          <cell r="J132" t="str">
            <v/>
          </cell>
          <cell r="K132">
            <v>0</v>
          </cell>
        </row>
        <row r="133">
          <cell r="A133">
            <v>46063</v>
          </cell>
          <cell r="B133" t="str">
            <v xml:space="preserve">CEMADOJA (09/02/2026) </v>
          </cell>
          <cell r="J133" t="str">
            <v>717603355</v>
          </cell>
          <cell r="K133">
            <v>104978</v>
          </cell>
        </row>
        <row r="134">
          <cell r="A134">
            <v>46064</v>
          </cell>
          <cell r="B134" t="str">
            <v xml:space="preserve">CEMADOJA (10/02/2026) </v>
          </cell>
          <cell r="J134" t="str">
            <v>714803647</v>
          </cell>
          <cell r="K134">
            <v>156772</v>
          </cell>
        </row>
        <row r="135">
          <cell r="A135">
            <v>46064</v>
          </cell>
          <cell r="B135" t="str">
            <v>ARS GRUPO MEDICO ASOCIADO</v>
          </cell>
          <cell r="J135" t="str">
            <v/>
          </cell>
          <cell r="K135">
            <v>5564</v>
          </cell>
        </row>
        <row r="136">
          <cell r="A136">
            <v>46066</v>
          </cell>
          <cell r="B136" t="str">
            <v xml:space="preserve">CEMADOJA (11/02/2026) </v>
          </cell>
          <cell r="J136" t="str">
            <v>717601703</v>
          </cell>
          <cell r="K136">
            <v>96438</v>
          </cell>
        </row>
        <row r="137">
          <cell r="A137">
            <v>46066</v>
          </cell>
          <cell r="B137" t="str">
            <v xml:space="preserve">CEMADOJA (12/02/2026) </v>
          </cell>
          <cell r="J137" t="str">
            <v>717601702</v>
          </cell>
          <cell r="K137">
            <v>35465</v>
          </cell>
        </row>
        <row r="138">
          <cell r="A138">
            <v>46069</v>
          </cell>
          <cell r="B138" t="str">
            <v xml:space="preserve">CEMADOJA (13/02/2026) </v>
          </cell>
          <cell r="J138" t="str">
            <v>717601341</v>
          </cell>
          <cell r="K138">
            <v>57240</v>
          </cell>
        </row>
        <row r="139">
          <cell r="A139">
            <v>46069</v>
          </cell>
          <cell r="B139" t="str">
            <v xml:space="preserve">CEMADOJA (14/02/2026) </v>
          </cell>
          <cell r="J139" t="str">
            <v>717601343</v>
          </cell>
          <cell r="K139">
            <v>13125</v>
          </cell>
        </row>
        <row r="140">
          <cell r="A140">
            <v>46069</v>
          </cell>
          <cell r="B140" t="str">
            <v xml:space="preserve">CEMADOJA (15/02/2026) </v>
          </cell>
          <cell r="J140" t="str">
            <v>717601342</v>
          </cell>
          <cell r="K140">
            <v>11040</v>
          </cell>
        </row>
        <row r="141">
          <cell r="A141">
            <v>46069</v>
          </cell>
          <cell r="B141" t="str">
            <v>ARS RENACER</v>
          </cell>
          <cell r="J141" t="str">
            <v/>
          </cell>
          <cell r="K141">
            <v>39208</v>
          </cell>
        </row>
        <row r="142">
          <cell r="A142">
            <v>46069</v>
          </cell>
          <cell r="B142" t="str">
            <v>ARS SENASA CONTRIBUTIVO</v>
          </cell>
          <cell r="J142" t="str">
            <v/>
          </cell>
          <cell r="K142">
            <v>614007</v>
          </cell>
        </row>
        <row r="143">
          <cell r="A143">
            <v>46069</v>
          </cell>
          <cell r="B143" t="str">
            <v>Alianza Innovadora De Servicios Ambientales, Srl</v>
          </cell>
          <cell r="F143">
            <v>50000</v>
          </cell>
          <cell r="J143" t="str">
            <v/>
          </cell>
          <cell r="K143">
            <v>0</v>
          </cell>
        </row>
        <row r="144">
          <cell r="A144">
            <v>46069</v>
          </cell>
          <cell r="B144" t="str">
            <v>Tecnas C Por A</v>
          </cell>
          <cell r="F144">
            <v>7552</v>
          </cell>
          <cell r="J144" t="str">
            <v/>
          </cell>
          <cell r="K144">
            <v>0</v>
          </cell>
        </row>
        <row r="145">
          <cell r="A145">
            <v>46069</v>
          </cell>
          <cell r="B145" t="str">
            <v>Ayuntamiento Del Distrito Nacional</v>
          </cell>
          <cell r="F145">
            <v>2896</v>
          </cell>
          <cell r="J145" t="str">
            <v/>
          </cell>
          <cell r="K145">
            <v>0</v>
          </cell>
        </row>
        <row r="146">
          <cell r="A146">
            <v>46069</v>
          </cell>
          <cell r="B146" t="str">
            <v>Farmacéuticas Avanzadas, Srl</v>
          </cell>
          <cell r="F146">
            <v>494113.2</v>
          </cell>
          <cell r="J146" t="str">
            <v/>
          </cell>
          <cell r="K146">
            <v>0</v>
          </cell>
        </row>
        <row r="147">
          <cell r="A147">
            <v>46070</v>
          </cell>
          <cell r="B147" t="str">
            <v xml:space="preserve">CEMADOJA (16/02/2026) </v>
          </cell>
          <cell r="J147" t="str">
            <v>717600270</v>
          </cell>
          <cell r="K147">
            <v>158951</v>
          </cell>
        </row>
        <row r="148">
          <cell r="A148">
            <v>46071</v>
          </cell>
          <cell r="B148" t="str">
            <v xml:space="preserve">CEMADOJA (17/02/2026) </v>
          </cell>
          <cell r="J148" t="str">
            <v>717512102</v>
          </cell>
          <cell r="K148">
            <v>117452</v>
          </cell>
        </row>
        <row r="149">
          <cell r="A149">
            <v>46071</v>
          </cell>
          <cell r="B149" t="str">
            <v>ARS ASEMAP</v>
          </cell>
          <cell r="J149" t="str">
            <v/>
          </cell>
          <cell r="K149">
            <v>9146</v>
          </cell>
        </row>
        <row r="150">
          <cell r="A150">
            <v>46072</v>
          </cell>
          <cell r="B150" t="str">
            <v xml:space="preserve">CEMADOJA (18/02/2026) </v>
          </cell>
          <cell r="J150" t="str">
            <v>717513424</v>
          </cell>
          <cell r="K150">
            <v>108991</v>
          </cell>
        </row>
        <row r="151">
          <cell r="A151">
            <v>46072</v>
          </cell>
          <cell r="B151" t="str">
            <v xml:space="preserve">CEMADOJA (18/02/2026) </v>
          </cell>
          <cell r="J151" t="str">
            <v>717513587</v>
          </cell>
          <cell r="K151">
            <v>3422</v>
          </cell>
        </row>
        <row r="152">
          <cell r="A152">
            <v>46072</v>
          </cell>
          <cell r="B152" t="str">
            <v xml:space="preserve">ARS SENASA SUBSIDIADO </v>
          </cell>
          <cell r="J152" t="str">
            <v/>
          </cell>
          <cell r="K152">
            <v>5341147.45</v>
          </cell>
        </row>
        <row r="153">
          <cell r="A153">
            <v>46072</v>
          </cell>
          <cell r="B153" t="str">
            <v>Sowey Comercial, E.I.R.L</v>
          </cell>
          <cell r="F153">
            <v>140161.49</v>
          </cell>
          <cell r="J153" t="str">
            <v/>
          </cell>
          <cell r="K153">
            <v>0</v>
          </cell>
        </row>
        <row r="154">
          <cell r="A154">
            <v>46072</v>
          </cell>
          <cell r="B154" t="str">
            <v>Lambda Diagnósticos, Srl</v>
          </cell>
          <cell r="F154">
            <v>25716.799999999999</v>
          </cell>
          <cell r="J154" t="str">
            <v/>
          </cell>
          <cell r="K154">
            <v>0</v>
          </cell>
        </row>
        <row r="155">
          <cell r="A155">
            <v>46072</v>
          </cell>
          <cell r="B155" t="str">
            <v>Edyjcsa, Srl</v>
          </cell>
          <cell r="F155">
            <v>84970</v>
          </cell>
          <cell r="J155" t="str">
            <v/>
          </cell>
          <cell r="K155">
            <v>0</v>
          </cell>
        </row>
        <row r="156">
          <cell r="A156">
            <v>46073</v>
          </cell>
          <cell r="B156" t="str">
            <v xml:space="preserve">CEMADOJA (19/02/2026) </v>
          </cell>
          <cell r="J156" t="str">
            <v>717514449</v>
          </cell>
          <cell r="K156">
            <v>90071</v>
          </cell>
        </row>
        <row r="157">
          <cell r="A157">
            <v>46073</v>
          </cell>
          <cell r="B157" t="str">
            <v>ARS FUTURO</v>
          </cell>
          <cell r="J157" t="str">
            <v/>
          </cell>
          <cell r="K157">
            <v>46227.199999999997</v>
          </cell>
        </row>
        <row r="158">
          <cell r="A158">
            <v>46073</v>
          </cell>
          <cell r="B158" t="str">
            <v>ARS MAPFRE SALUD</v>
          </cell>
          <cell r="J158" t="str">
            <v/>
          </cell>
          <cell r="K158">
            <v>35671</v>
          </cell>
        </row>
        <row r="159">
          <cell r="A159">
            <v>46073</v>
          </cell>
          <cell r="B159" t="str">
            <v>ARS COLEGIO MEDICO DOMINICANO</v>
          </cell>
          <cell r="J159" t="str">
            <v/>
          </cell>
          <cell r="K159">
            <v>19477.2</v>
          </cell>
        </row>
        <row r="160">
          <cell r="A160">
            <v>46076</v>
          </cell>
          <cell r="B160" t="str">
            <v xml:space="preserve">CEMADOJA (20/02/2026) </v>
          </cell>
          <cell r="J160" t="str">
            <v>717600882</v>
          </cell>
          <cell r="K160">
            <v>94562</v>
          </cell>
        </row>
        <row r="161">
          <cell r="A161">
            <v>46076</v>
          </cell>
          <cell r="B161" t="str">
            <v xml:space="preserve">CEMADOJA (21/02/2026) </v>
          </cell>
          <cell r="J161" t="str">
            <v>717600881</v>
          </cell>
          <cell r="K161">
            <v>7586</v>
          </cell>
        </row>
        <row r="162">
          <cell r="A162">
            <v>46076</v>
          </cell>
          <cell r="B162" t="str">
            <v xml:space="preserve">CEMADOJA (22/02/2026) </v>
          </cell>
          <cell r="J162" t="str">
            <v>717600880</v>
          </cell>
          <cell r="K162">
            <v>9350</v>
          </cell>
        </row>
        <row r="163">
          <cell r="A163">
            <v>46076</v>
          </cell>
          <cell r="B163" t="str">
            <v>ARS UNIVERSAL</v>
          </cell>
          <cell r="J163" t="str">
            <v/>
          </cell>
          <cell r="K163">
            <v>28129.55</v>
          </cell>
        </row>
        <row r="164">
          <cell r="A164">
            <v>46076</v>
          </cell>
          <cell r="B164" t="str">
            <v>Isla Dominicana De Petroleo Corporation</v>
          </cell>
          <cell r="F164">
            <v>500000</v>
          </cell>
          <cell r="J164" t="str">
            <v/>
          </cell>
          <cell r="K164">
            <v>0</v>
          </cell>
        </row>
        <row r="165">
          <cell r="A165">
            <v>46076</v>
          </cell>
          <cell r="B165" t="str">
            <v>Hypco Group, Srl</v>
          </cell>
          <cell r="F165">
            <v>186284.62</v>
          </cell>
          <cell r="J165" t="str">
            <v/>
          </cell>
          <cell r="K165">
            <v>0</v>
          </cell>
        </row>
        <row r="166">
          <cell r="A166">
            <v>46077</v>
          </cell>
          <cell r="B166" t="str">
            <v xml:space="preserve">CEMADOJA (23/02/2026) </v>
          </cell>
          <cell r="J166" t="str">
            <v>717513588</v>
          </cell>
          <cell r="K166">
            <v>97137</v>
          </cell>
        </row>
        <row r="167">
          <cell r="A167">
            <v>46078</v>
          </cell>
          <cell r="B167" t="str">
            <v xml:space="preserve">CEMADOJA (24/02/2026) </v>
          </cell>
          <cell r="J167" t="str">
            <v>715820177</v>
          </cell>
          <cell r="K167">
            <v>99533</v>
          </cell>
        </row>
        <row r="168">
          <cell r="A168">
            <v>46078</v>
          </cell>
          <cell r="B168" t="str">
            <v>Lessader, Srl</v>
          </cell>
          <cell r="F168">
            <v>256541.39</v>
          </cell>
          <cell r="J168" t="str">
            <v/>
          </cell>
          <cell r="K168">
            <v>0</v>
          </cell>
        </row>
        <row r="169">
          <cell r="A169">
            <v>46079</v>
          </cell>
          <cell r="B169" t="str">
            <v xml:space="preserve">CEMADOJA (25/02/2026) </v>
          </cell>
          <cell r="J169" t="str">
            <v>715820495</v>
          </cell>
          <cell r="K169">
            <v>104106</v>
          </cell>
        </row>
        <row r="170">
          <cell r="A170">
            <v>46079</v>
          </cell>
          <cell r="B170" t="str">
            <v>ARS RESERVAS</v>
          </cell>
          <cell r="J170" t="str">
            <v/>
          </cell>
          <cell r="K170">
            <v>6681.08</v>
          </cell>
        </row>
        <row r="171">
          <cell r="A171">
            <v>46079</v>
          </cell>
          <cell r="B171" t="str">
            <v>Julio Elias Perez Montilla</v>
          </cell>
          <cell r="F171">
            <v>72216</v>
          </cell>
          <cell r="J171" t="str">
            <v/>
          </cell>
          <cell r="K171">
            <v>0</v>
          </cell>
        </row>
        <row r="172">
          <cell r="A172">
            <v>46079</v>
          </cell>
          <cell r="B172" t="str">
            <v>Tecnas C Por A</v>
          </cell>
          <cell r="F172">
            <v>21659.97</v>
          </cell>
          <cell r="J172" t="str">
            <v/>
          </cell>
          <cell r="K172">
            <v>0</v>
          </cell>
        </row>
        <row r="173">
          <cell r="A173">
            <v>46079</v>
          </cell>
          <cell r="B173" t="str">
            <v>Visanet</v>
          </cell>
          <cell r="J173" t="str">
            <v/>
          </cell>
          <cell r="K173">
            <v>411399.1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E12B1-9B0B-4E3D-B012-A3D203DCA5B9}">
  <sheetPr>
    <pageSetUpPr fitToPage="1"/>
  </sheetPr>
  <dimension ref="A1:L176"/>
  <sheetViews>
    <sheetView tabSelected="1" topLeftCell="B51" zoomScale="70" zoomScaleNormal="70" zoomScaleSheetLayoutView="70" workbookViewId="0">
      <selection activeCell="D112" sqref="D112"/>
    </sheetView>
  </sheetViews>
  <sheetFormatPr baseColWidth="10" defaultColWidth="9.140625" defaultRowHeight="15" x14ac:dyDescent="0.25"/>
  <cols>
    <col min="1" max="1" width="8.140625" style="85" hidden="1" customWidth="1"/>
    <col min="2" max="2" width="18.85546875" style="85" customWidth="1"/>
    <col min="3" max="3" width="25.7109375" style="86" customWidth="1"/>
    <col min="4" max="4" width="74.7109375" style="85" customWidth="1"/>
    <col min="5" max="5" width="24.7109375" style="87" customWidth="1"/>
    <col min="6" max="6" width="22.5703125" style="88" customWidth="1"/>
    <col min="7" max="7" width="7.140625" style="85" customWidth="1"/>
    <col min="8" max="8" width="24.42578125" style="85" customWidth="1"/>
    <col min="9" max="9" width="14" style="1" bestFit="1" customWidth="1"/>
    <col min="10" max="10" width="18.7109375" style="1" customWidth="1"/>
    <col min="11" max="12" width="9.140625" style="1"/>
    <col min="13" max="18" width="9.140625" style="85"/>
    <col min="19" max="19" width="17.42578125" style="85" customWidth="1"/>
    <col min="20" max="256" width="9.140625" style="85"/>
    <col min="257" max="257" width="0" style="85" hidden="1" customWidth="1"/>
    <col min="258" max="258" width="18.85546875" style="85" customWidth="1"/>
    <col min="259" max="259" width="26.5703125" style="85" customWidth="1"/>
    <col min="260" max="260" width="74.7109375" style="85" customWidth="1"/>
    <col min="261" max="261" width="24.7109375" style="85" customWidth="1"/>
    <col min="262" max="262" width="22.5703125" style="85" customWidth="1"/>
    <col min="263" max="263" width="7.140625" style="85" customWidth="1"/>
    <col min="264" max="264" width="24.42578125" style="85" customWidth="1"/>
    <col min="265" max="265" width="14" style="85" bestFit="1" customWidth="1"/>
    <col min="266" max="266" width="18.7109375" style="85" customWidth="1"/>
    <col min="267" max="274" width="9.140625" style="85"/>
    <col min="275" max="275" width="17.42578125" style="85" customWidth="1"/>
    <col min="276" max="512" width="9.140625" style="85"/>
    <col min="513" max="513" width="0" style="85" hidden="1" customWidth="1"/>
    <col min="514" max="514" width="18.85546875" style="85" customWidth="1"/>
    <col min="515" max="515" width="26.5703125" style="85" customWidth="1"/>
    <col min="516" max="516" width="74.7109375" style="85" customWidth="1"/>
    <col min="517" max="517" width="24.7109375" style="85" customWidth="1"/>
    <col min="518" max="518" width="22.5703125" style="85" customWidth="1"/>
    <col min="519" max="519" width="7.140625" style="85" customWidth="1"/>
    <col min="520" max="520" width="24.42578125" style="85" customWidth="1"/>
    <col min="521" max="521" width="14" style="85" bestFit="1" customWidth="1"/>
    <col min="522" max="522" width="18.7109375" style="85" customWidth="1"/>
    <col min="523" max="530" width="9.140625" style="85"/>
    <col min="531" max="531" width="17.42578125" style="85" customWidth="1"/>
    <col min="532" max="768" width="9.140625" style="85"/>
    <col min="769" max="769" width="0" style="85" hidden="1" customWidth="1"/>
    <col min="770" max="770" width="18.85546875" style="85" customWidth="1"/>
    <col min="771" max="771" width="26.5703125" style="85" customWidth="1"/>
    <col min="772" max="772" width="74.7109375" style="85" customWidth="1"/>
    <col min="773" max="773" width="24.7109375" style="85" customWidth="1"/>
    <col min="774" max="774" width="22.5703125" style="85" customWidth="1"/>
    <col min="775" max="775" width="7.140625" style="85" customWidth="1"/>
    <col min="776" max="776" width="24.42578125" style="85" customWidth="1"/>
    <col min="777" max="777" width="14" style="85" bestFit="1" customWidth="1"/>
    <col min="778" max="778" width="18.7109375" style="85" customWidth="1"/>
    <col min="779" max="786" width="9.140625" style="85"/>
    <col min="787" max="787" width="17.42578125" style="85" customWidth="1"/>
    <col min="788" max="1024" width="9.140625" style="85"/>
    <col min="1025" max="1025" width="0" style="85" hidden="1" customWidth="1"/>
    <col min="1026" max="1026" width="18.85546875" style="85" customWidth="1"/>
    <col min="1027" max="1027" width="26.5703125" style="85" customWidth="1"/>
    <col min="1028" max="1028" width="74.7109375" style="85" customWidth="1"/>
    <col min="1029" max="1029" width="24.7109375" style="85" customWidth="1"/>
    <col min="1030" max="1030" width="22.5703125" style="85" customWidth="1"/>
    <col min="1031" max="1031" width="7.140625" style="85" customWidth="1"/>
    <col min="1032" max="1032" width="24.42578125" style="85" customWidth="1"/>
    <col min="1033" max="1033" width="14" style="85" bestFit="1" customWidth="1"/>
    <col min="1034" max="1034" width="18.7109375" style="85" customWidth="1"/>
    <col min="1035" max="1042" width="9.140625" style="85"/>
    <col min="1043" max="1043" width="17.42578125" style="85" customWidth="1"/>
    <col min="1044" max="1280" width="9.140625" style="85"/>
    <col min="1281" max="1281" width="0" style="85" hidden="1" customWidth="1"/>
    <col min="1282" max="1282" width="18.85546875" style="85" customWidth="1"/>
    <col min="1283" max="1283" width="26.5703125" style="85" customWidth="1"/>
    <col min="1284" max="1284" width="74.7109375" style="85" customWidth="1"/>
    <col min="1285" max="1285" width="24.7109375" style="85" customWidth="1"/>
    <col min="1286" max="1286" width="22.5703125" style="85" customWidth="1"/>
    <col min="1287" max="1287" width="7.140625" style="85" customWidth="1"/>
    <col min="1288" max="1288" width="24.42578125" style="85" customWidth="1"/>
    <col min="1289" max="1289" width="14" style="85" bestFit="1" customWidth="1"/>
    <col min="1290" max="1290" width="18.7109375" style="85" customWidth="1"/>
    <col min="1291" max="1298" width="9.140625" style="85"/>
    <col min="1299" max="1299" width="17.42578125" style="85" customWidth="1"/>
    <col min="1300" max="1536" width="9.140625" style="85"/>
    <col min="1537" max="1537" width="0" style="85" hidden="1" customWidth="1"/>
    <col min="1538" max="1538" width="18.85546875" style="85" customWidth="1"/>
    <col min="1539" max="1539" width="26.5703125" style="85" customWidth="1"/>
    <col min="1540" max="1540" width="74.7109375" style="85" customWidth="1"/>
    <col min="1541" max="1541" width="24.7109375" style="85" customWidth="1"/>
    <col min="1542" max="1542" width="22.5703125" style="85" customWidth="1"/>
    <col min="1543" max="1543" width="7.140625" style="85" customWidth="1"/>
    <col min="1544" max="1544" width="24.42578125" style="85" customWidth="1"/>
    <col min="1545" max="1545" width="14" style="85" bestFit="1" customWidth="1"/>
    <col min="1546" max="1546" width="18.7109375" style="85" customWidth="1"/>
    <col min="1547" max="1554" width="9.140625" style="85"/>
    <col min="1555" max="1555" width="17.42578125" style="85" customWidth="1"/>
    <col min="1556" max="1792" width="9.140625" style="85"/>
    <col min="1793" max="1793" width="0" style="85" hidden="1" customWidth="1"/>
    <col min="1794" max="1794" width="18.85546875" style="85" customWidth="1"/>
    <col min="1795" max="1795" width="26.5703125" style="85" customWidth="1"/>
    <col min="1796" max="1796" width="74.7109375" style="85" customWidth="1"/>
    <col min="1797" max="1797" width="24.7109375" style="85" customWidth="1"/>
    <col min="1798" max="1798" width="22.5703125" style="85" customWidth="1"/>
    <col min="1799" max="1799" width="7.140625" style="85" customWidth="1"/>
    <col min="1800" max="1800" width="24.42578125" style="85" customWidth="1"/>
    <col min="1801" max="1801" width="14" style="85" bestFit="1" customWidth="1"/>
    <col min="1802" max="1802" width="18.7109375" style="85" customWidth="1"/>
    <col min="1803" max="1810" width="9.140625" style="85"/>
    <col min="1811" max="1811" width="17.42578125" style="85" customWidth="1"/>
    <col min="1812" max="2048" width="9.140625" style="85"/>
    <col min="2049" max="2049" width="0" style="85" hidden="1" customWidth="1"/>
    <col min="2050" max="2050" width="18.85546875" style="85" customWidth="1"/>
    <col min="2051" max="2051" width="26.5703125" style="85" customWidth="1"/>
    <col min="2052" max="2052" width="74.7109375" style="85" customWidth="1"/>
    <col min="2053" max="2053" width="24.7109375" style="85" customWidth="1"/>
    <col min="2054" max="2054" width="22.5703125" style="85" customWidth="1"/>
    <col min="2055" max="2055" width="7.140625" style="85" customWidth="1"/>
    <col min="2056" max="2056" width="24.42578125" style="85" customWidth="1"/>
    <col min="2057" max="2057" width="14" style="85" bestFit="1" customWidth="1"/>
    <col min="2058" max="2058" width="18.7109375" style="85" customWidth="1"/>
    <col min="2059" max="2066" width="9.140625" style="85"/>
    <col min="2067" max="2067" width="17.42578125" style="85" customWidth="1"/>
    <col min="2068" max="2304" width="9.140625" style="85"/>
    <col min="2305" max="2305" width="0" style="85" hidden="1" customWidth="1"/>
    <col min="2306" max="2306" width="18.85546875" style="85" customWidth="1"/>
    <col min="2307" max="2307" width="26.5703125" style="85" customWidth="1"/>
    <col min="2308" max="2308" width="74.7109375" style="85" customWidth="1"/>
    <col min="2309" max="2309" width="24.7109375" style="85" customWidth="1"/>
    <col min="2310" max="2310" width="22.5703125" style="85" customWidth="1"/>
    <col min="2311" max="2311" width="7.140625" style="85" customWidth="1"/>
    <col min="2312" max="2312" width="24.42578125" style="85" customWidth="1"/>
    <col min="2313" max="2313" width="14" style="85" bestFit="1" customWidth="1"/>
    <col min="2314" max="2314" width="18.7109375" style="85" customWidth="1"/>
    <col min="2315" max="2322" width="9.140625" style="85"/>
    <col min="2323" max="2323" width="17.42578125" style="85" customWidth="1"/>
    <col min="2324" max="2560" width="9.140625" style="85"/>
    <col min="2561" max="2561" width="0" style="85" hidden="1" customWidth="1"/>
    <col min="2562" max="2562" width="18.85546875" style="85" customWidth="1"/>
    <col min="2563" max="2563" width="26.5703125" style="85" customWidth="1"/>
    <col min="2564" max="2564" width="74.7109375" style="85" customWidth="1"/>
    <col min="2565" max="2565" width="24.7109375" style="85" customWidth="1"/>
    <col min="2566" max="2566" width="22.5703125" style="85" customWidth="1"/>
    <col min="2567" max="2567" width="7.140625" style="85" customWidth="1"/>
    <col min="2568" max="2568" width="24.42578125" style="85" customWidth="1"/>
    <col min="2569" max="2569" width="14" style="85" bestFit="1" customWidth="1"/>
    <col min="2570" max="2570" width="18.7109375" style="85" customWidth="1"/>
    <col min="2571" max="2578" width="9.140625" style="85"/>
    <col min="2579" max="2579" width="17.42578125" style="85" customWidth="1"/>
    <col min="2580" max="2816" width="9.140625" style="85"/>
    <col min="2817" max="2817" width="0" style="85" hidden="1" customWidth="1"/>
    <col min="2818" max="2818" width="18.85546875" style="85" customWidth="1"/>
    <col min="2819" max="2819" width="26.5703125" style="85" customWidth="1"/>
    <col min="2820" max="2820" width="74.7109375" style="85" customWidth="1"/>
    <col min="2821" max="2821" width="24.7109375" style="85" customWidth="1"/>
    <col min="2822" max="2822" width="22.5703125" style="85" customWidth="1"/>
    <col min="2823" max="2823" width="7.140625" style="85" customWidth="1"/>
    <col min="2824" max="2824" width="24.42578125" style="85" customWidth="1"/>
    <col min="2825" max="2825" width="14" style="85" bestFit="1" customWidth="1"/>
    <col min="2826" max="2826" width="18.7109375" style="85" customWidth="1"/>
    <col min="2827" max="2834" width="9.140625" style="85"/>
    <col min="2835" max="2835" width="17.42578125" style="85" customWidth="1"/>
    <col min="2836" max="3072" width="9.140625" style="85"/>
    <col min="3073" max="3073" width="0" style="85" hidden="1" customWidth="1"/>
    <col min="3074" max="3074" width="18.85546875" style="85" customWidth="1"/>
    <col min="3075" max="3075" width="26.5703125" style="85" customWidth="1"/>
    <col min="3076" max="3076" width="74.7109375" style="85" customWidth="1"/>
    <col min="3077" max="3077" width="24.7109375" style="85" customWidth="1"/>
    <col min="3078" max="3078" width="22.5703125" style="85" customWidth="1"/>
    <col min="3079" max="3079" width="7.140625" style="85" customWidth="1"/>
    <col min="3080" max="3080" width="24.42578125" style="85" customWidth="1"/>
    <col min="3081" max="3081" width="14" style="85" bestFit="1" customWidth="1"/>
    <col min="3082" max="3082" width="18.7109375" style="85" customWidth="1"/>
    <col min="3083" max="3090" width="9.140625" style="85"/>
    <col min="3091" max="3091" width="17.42578125" style="85" customWidth="1"/>
    <col min="3092" max="3328" width="9.140625" style="85"/>
    <col min="3329" max="3329" width="0" style="85" hidden="1" customWidth="1"/>
    <col min="3330" max="3330" width="18.85546875" style="85" customWidth="1"/>
    <col min="3331" max="3331" width="26.5703125" style="85" customWidth="1"/>
    <col min="3332" max="3332" width="74.7109375" style="85" customWidth="1"/>
    <col min="3333" max="3333" width="24.7109375" style="85" customWidth="1"/>
    <col min="3334" max="3334" width="22.5703125" style="85" customWidth="1"/>
    <col min="3335" max="3335" width="7.140625" style="85" customWidth="1"/>
    <col min="3336" max="3336" width="24.42578125" style="85" customWidth="1"/>
    <col min="3337" max="3337" width="14" style="85" bestFit="1" customWidth="1"/>
    <col min="3338" max="3338" width="18.7109375" style="85" customWidth="1"/>
    <col min="3339" max="3346" width="9.140625" style="85"/>
    <col min="3347" max="3347" width="17.42578125" style="85" customWidth="1"/>
    <col min="3348" max="3584" width="9.140625" style="85"/>
    <col min="3585" max="3585" width="0" style="85" hidden="1" customWidth="1"/>
    <col min="3586" max="3586" width="18.85546875" style="85" customWidth="1"/>
    <col min="3587" max="3587" width="26.5703125" style="85" customWidth="1"/>
    <col min="3588" max="3588" width="74.7109375" style="85" customWidth="1"/>
    <col min="3589" max="3589" width="24.7109375" style="85" customWidth="1"/>
    <col min="3590" max="3590" width="22.5703125" style="85" customWidth="1"/>
    <col min="3591" max="3591" width="7.140625" style="85" customWidth="1"/>
    <col min="3592" max="3592" width="24.42578125" style="85" customWidth="1"/>
    <col min="3593" max="3593" width="14" style="85" bestFit="1" customWidth="1"/>
    <col min="3594" max="3594" width="18.7109375" style="85" customWidth="1"/>
    <col min="3595" max="3602" width="9.140625" style="85"/>
    <col min="3603" max="3603" width="17.42578125" style="85" customWidth="1"/>
    <col min="3604" max="3840" width="9.140625" style="85"/>
    <col min="3841" max="3841" width="0" style="85" hidden="1" customWidth="1"/>
    <col min="3842" max="3842" width="18.85546875" style="85" customWidth="1"/>
    <col min="3843" max="3843" width="26.5703125" style="85" customWidth="1"/>
    <col min="3844" max="3844" width="74.7109375" style="85" customWidth="1"/>
    <col min="3845" max="3845" width="24.7109375" style="85" customWidth="1"/>
    <col min="3846" max="3846" width="22.5703125" style="85" customWidth="1"/>
    <col min="3847" max="3847" width="7.140625" style="85" customWidth="1"/>
    <col min="3848" max="3848" width="24.42578125" style="85" customWidth="1"/>
    <col min="3849" max="3849" width="14" style="85" bestFit="1" customWidth="1"/>
    <col min="3850" max="3850" width="18.7109375" style="85" customWidth="1"/>
    <col min="3851" max="3858" width="9.140625" style="85"/>
    <col min="3859" max="3859" width="17.42578125" style="85" customWidth="1"/>
    <col min="3860" max="4096" width="9.140625" style="85"/>
    <col min="4097" max="4097" width="0" style="85" hidden="1" customWidth="1"/>
    <col min="4098" max="4098" width="18.85546875" style="85" customWidth="1"/>
    <col min="4099" max="4099" width="26.5703125" style="85" customWidth="1"/>
    <col min="4100" max="4100" width="74.7109375" style="85" customWidth="1"/>
    <col min="4101" max="4101" width="24.7109375" style="85" customWidth="1"/>
    <col min="4102" max="4102" width="22.5703125" style="85" customWidth="1"/>
    <col min="4103" max="4103" width="7.140625" style="85" customWidth="1"/>
    <col min="4104" max="4104" width="24.42578125" style="85" customWidth="1"/>
    <col min="4105" max="4105" width="14" style="85" bestFit="1" customWidth="1"/>
    <col min="4106" max="4106" width="18.7109375" style="85" customWidth="1"/>
    <col min="4107" max="4114" width="9.140625" style="85"/>
    <col min="4115" max="4115" width="17.42578125" style="85" customWidth="1"/>
    <col min="4116" max="4352" width="9.140625" style="85"/>
    <col min="4353" max="4353" width="0" style="85" hidden="1" customWidth="1"/>
    <col min="4354" max="4354" width="18.85546875" style="85" customWidth="1"/>
    <col min="4355" max="4355" width="26.5703125" style="85" customWidth="1"/>
    <col min="4356" max="4356" width="74.7109375" style="85" customWidth="1"/>
    <col min="4357" max="4357" width="24.7109375" style="85" customWidth="1"/>
    <col min="4358" max="4358" width="22.5703125" style="85" customWidth="1"/>
    <col min="4359" max="4359" width="7.140625" style="85" customWidth="1"/>
    <col min="4360" max="4360" width="24.42578125" style="85" customWidth="1"/>
    <col min="4361" max="4361" width="14" style="85" bestFit="1" customWidth="1"/>
    <col min="4362" max="4362" width="18.7109375" style="85" customWidth="1"/>
    <col min="4363" max="4370" width="9.140625" style="85"/>
    <col min="4371" max="4371" width="17.42578125" style="85" customWidth="1"/>
    <col min="4372" max="4608" width="9.140625" style="85"/>
    <col min="4609" max="4609" width="0" style="85" hidden="1" customWidth="1"/>
    <col min="4610" max="4610" width="18.85546875" style="85" customWidth="1"/>
    <col min="4611" max="4611" width="26.5703125" style="85" customWidth="1"/>
    <col min="4612" max="4612" width="74.7109375" style="85" customWidth="1"/>
    <col min="4613" max="4613" width="24.7109375" style="85" customWidth="1"/>
    <col min="4614" max="4614" width="22.5703125" style="85" customWidth="1"/>
    <col min="4615" max="4615" width="7.140625" style="85" customWidth="1"/>
    <col min="4616" max="4616" width="24.42578125" style="85" customWidth="1"/>
    <col min="4617" max="4617" width="14" style="85" bestFit="1" customWidth="1"/>
    <col min="4618" max="4618" width="18.7109375" style="85" customWidth="1"/>
    <col min="4619" max="4626" width="9.140625" style="85"/>
    <col min="4627" max="4627" width="17.42578125" style="85" customWidth="1"/>
    <col min="4628" max="4864" width="9.140625" style="85"/>
    <col min="4865" max="4865" width="0" style="85" hidden="1" customWidth="1"/>
    <col min="4866" max="4866" width="18.85546875" style="85" customWidth="1"/>
    <col min="4867" max="4867" width="26.5703125" style="85" customWidth="1"/>
    <col min="4868" max="4868" width="74.7109375" style="85" customWidth="1"/>
    <col min="4869" max="4869" width="24.7109375" style="85" customWidth="1"/>
    <col min="4870" max="4870" width="22.5703125" style="85" customWidth="1"/>
    <col min="4871" max="4871" width="7.140625" style="85" customWidth="1"/>
    <col min="4872" max="4872" width="24.42578125" style="85" customWidth="1"/>
    <col min="4873" max="4873" width="14" style="85" bestFit="1" customWidth="1"/>
    <col min="4874" max="4874" width="18.7109375" style="85" customWidth="1"/>
    <col min="4875" max="4882" width="9.140625" style="85"/>
    <col min="4883" max="4883" width="17.42578125" style="85" customWidth="1"/>
    <col min="4884" max="5120" width="9.140625" style="85"/>
    <col min="5121" max="5121" width="0" style="85" hidden="1" customWidth="1"/>
    <col min="5122" max="5122" width="18.85546875" style="85" customWidth="1"/>
    <col min="5123" max="5123" width="26.5703125" style="85" customWidth="1"/>
    <col min="5124" max="5124" width="74.7109375" style="85" customWidth="1"/>
    <col min="5125" max="5125" width="24.7109375" style="85" customWidth="1"/>
    <col min="5126" max="5126" width="22.5703125" style="85" customWidth="1"/>
    <col min="5127" max="5127" width="7.140625" style="85" customWidth="1"/>
    <col min="5128" max="5128" width="24.42578125" style="85" customWidth="1"/>
    <col min="5129" max="5129" width="14" style="85" bestFit="1" customWidth="1"/>
    <col min="5130" max="5130" width="18.7109375" style="85" customWidth="1"/>
    <col min="5131" max="5138" width="9.140625" style="85"/>
    <col min="5139" max="5139" width="17.42578125" style="85" customWidth="1"/>
    <col min="5140" max="5376" width="9.140625" style="85"/>
    <col min="5377" max="5377" width="0" style="85" hidden="1" customWidth="1"/>
    <col min="5378" max="5378" width="18.85546875" style="85" customWidth="1"/>
    <col min="5379" max="5379" width="26.5703125" style="85" customWidth="1"/>
    <col min="5380" max="5380" width="74.7109375" style="85" customWidth="1"/>
    <col min="5381" max="5381" width="24.7109375" style="85" customWidth="1"/>
    <col min="5382" max="5382" width="22.5703125" style="85" customWidth="1"/>
    <col min="5383" max="5383" width="7.140625" style="85" customWidth="1"/>
    <col min="5384" max="5384" width="24.42578125" style="85" customWidth="1"/>
    <col min="5385" max="5385" width="14" style="85" bestFit="1" customWidth="1"/>
    <col min="5386" max="5386" width="18.7109375" style="85" customWidth="1"/>
    <col min="5387" max="5394" width="9.140625" style="85"/>
    <col min="5395" max="5395" width="17.42578125" style="85" customWidth="1"/>
    <col min="5396" max="5632" width="9.140625" style="85"/>
    <col min="5633" max="5633" width="0" style="85" hidden="1" customWidth="1"/>
    <col min="5634" max="5634" width="18.85546875" style="85" customWidth="1"/>
    <col min="5635" max="5635" width="26.5703125" style="85" customWidth="1"/>
    <col min="5636" max="5636" width="74.7109375" style="85" customWidth="1"/>
    <col min="5637" max="5637" width="24.7109375" style="85" customWidth="1"/>
    <col min="5638" max="5638" width="22.5703125" style="85" customWidth="1"/>
    <col min="5639" max="5639" width="7.140625" style="85" customWidth="1"/>
    <col min="5640" max="5640" width="24.42578125" style="85" customWidth="1"/>
    <col min="5641" max="5641" width="14" style="85" bestFit="1" customWidth="1"/>
    <col min="5642" max="5642" width="18.7109375" style="85" customWidth="1"/>
    <col min="5643" max="5650" width="9.140625" style="85"/>
    <col min="5651" max="5651" width="17.42578125" style="85" customWidth="1"/>
    <col min="5652" max="5888" width="9.140625" style="85"/>
    <col min="5889" max="5889" width="0" style="85" hidden="1" customWidth="1"/>
    <col min="5890" max="5890" width="18.85546875" style="85" customWidth="1"/>
    <col min="5891" max="5891" width="26.5703125" style="85" customWidth="1"/>
    <col min="5892" max="5892" width="74.7109375" style="85" customWidth="1"/>
    <col min="5893" max="5893" width="24.7109375" style="85" customWidth="1"/>
    <col min="5894" max="5894" width="22.5703125" style="85" customWidth="1"/>
    <col min="5895" max="5895" width="7.140625" style="85" customWidth="1"/>
    <col min="5896" max="5896" width="24.42578125" style="85" customWidth="1"/>
    <col min="5897" max="5897" width="14" style="85" bestFit="1" customWidth="1"/>
    <col min="5898" max="5898" width="18.7109375" style="85" customWidth="1"/>
    <col min="5899" max="5906" width="9.140625" style="85"/>
    <col min="5907" max="5907" width="17.42578125" style="85" customWidth="1"/>
    <col min="5908" max="6144" width="9.140625" style="85"/>
    <col min="6145" max="6145" width="0" style="85" hidden="1" customWidth="1"/>
    <col min="6146" max="6146" width="18.85546875" style="85" customWidth="1"/>
    <col min="6147" max="6147" width="26.5703125" style="85" customWidth="1"/>
    <col min="6148" max="6148" width="74.7109375" style="85" customWidth="1"/>
    <col min="6149" max="6149" width="24.7109375" style="85" customWidth="1"/>
    <col min="6150" max="6150" width="22.5703125" style="85" customWidth="1"/>
    <col min="6151" max="6151" width="7.140625" style="85" customWidth="1"/>
    <col min="6152" max="6152" width="24.42578125" style="85" customWidth="1"/>
    <col min="6153" max="6153" width="14" style="85" bestFit="1" customWidth="1"/>
    <col min="6154" max="6154" width="18.7109375" style="85" customWidth="1"/>
    <col min="6155" max="6162" width="9.140625" style="85"/>
    <col min="6163" max="6163" width="17.42578125" style="85" customWidth="1"/>
    <col min="6164" max="6400" width="9.140625" style="85"/>
    <col min="6401" max="6401" width="0" style="85" hidden="1" customWidth="1"/>
    <col min="6402" max="6402" width="18.85546875" style="85" customWidth="1"/>
    <col min="6403" max="6403" width="26.5703125" style="85" customWidth="1"/>
    <col min="6404" max="6404" width="74.7109375" style="85" customWidth="1"/>
    <col min="6405" max="6405" width="24.7109375" style="85" customWidth="1"/>
    <col min="6406" max="6406" width="22.5703125" style="85" customWidth="1"/>
    <col min="6407" max="6407" width="7.140625" style="85" customWidth="1"/>
    <col min="6408" max="6408" width="24.42578125" style="85" customWidth="1"/>
    <col min="6409" max="6409" width="14" style="85" bestFit="1" customWidth="1"/>
    <col min="6410" max="6410" width="18.7109375" style="85" customWidth="1"/>
    <col min="6411" max="6418" width="9.140625" style="85"/>
    <col min="6419" max="6419" width="17.42578125" style="85" customWidth="1"/>
    <col min="6420" max="6656" width="9.140625" style="85"/>
    <col min="6657" max="6657" width="0" style="85" hidden="1" customWidth="1"/>
    <col min="6658" max="6658" width="18.85546875" style="85" customWidth="1"/>
    <col min="6659" max="6659" width="26.5703125" style="85" customWidth="1"/>
    <col min="6660" max="6660" width="74.7109375" style="85" customWidth="1"/>
    <col min="6661" max="6661" width="24.7109375" style="85" customWidth="1"/>
    <col min="6662" max="6662" width="22.5703125" style="85" customWidth="1"/>
    <col min="6663" max="6663" width="7.140625" style="85" customWidth="1"/>
    <col min="6664" max="6664" width="24.42578125" style="85" customWidth="1"/>
    <col min="6665" max="6665" width="14" style="85" bestFit="1" customWidth="1"/>
    <col min="6666" max="6666" width="18.7109375" style="85" customWidth="1"/>
    <col min="6667" max="6674" width="9.140625" style="85"/>
    <col min="6675" max="6675" width="17.42578125" style="85" customWidth="1"/>
    <col min="6676" max="6912" width="9.140625" style="85"/>
    <col min="6913" max="6913" width="0" style="85" hidden="1" customWidth="1"/>
    <col min="6914" max="6914" width="18.85546875" style="85" customWidth="1"/>
    <col min="6915" max="6915" width="26.5703125" style="85" customWidth="1"/>
    <col min="6916" max="6916" width="74.7109375" style="85" customWidth="1"/>
    <col min="6917" max="6917" width="24.7109375" style="85" customWidth="1"/>
    <col min="6918" max="6918" width="22.5703125" style="85" customWidth="1"/>
    <col min="6919" max="6919" width="7.140625" style="85" customWidth="1"/>
    <col min="6920" max="6920" width="24.42578125" style="85" customWidth="1"/>
    <col min="6921" max="6921" width="14" style="85" bestFit="1" customWidth="1"/>
    <col min="6922" max="6922" width="18.7109375" style="85" customWidth="1"/>
    <col min="6923" max="6930" width="9.140625" style="85"/>
    <col min="6931" max="6931" width="17.42578125" style="85" customWidth="1"/>
    <col min="6932" max="7168" width="9.140625" style="85"/>
    <col min="7169" max="7169" width="0" style="85" hidden="1" customWidth="1"/>
    <col min="7170" max="7170" width="18.85546875" style="85" customWidth="1"/>
    <col min="7171" max="7171" width="26.5703125" style="85" customWidth="1"/>
    <col min="7172" max="7172" width="74.7109375" style="85" customWidth="1"/>
    <col min="7173" max="7173" width="24.7109375" style="85" customWidth="1"/>
    <col min="7174" max="7174" width="22.5703125" style="85" customWidth="1"/>
    <col min="7175" max="7175" width="7.140625" style="85" customWidth="1"/>
    <col min="7176" max="7176" width="24.42578125" style="85" customWidth="1"/>
    <col min="7177" max="7177" width="14" style="85" bestFit="1" customWidth="1"/>
    <col min="7178" max="7178" width="18.7109375" style="85" customWidth="1"/>
    <col min="7179" max="7186" width="9.140625" style="85"/>
    <col min="7187" max="7187" width="17.42578125" style="85" customWidth="1"/>
    <col min="7188" max="7424" width="9.140625" style="85"/>
    <col min="7425" max="7425" width="0" style="85" hidden="1" customWidth="1"/>
    <col min="7426" max="7426" width="18.85546875" style="85" customWidth="1"/>
    <col min="7427" max="7427" width="26.5703125" style="85" customWidth="1"/>
    <col min="7428" max="7428" width="74.7109375" style="85" customWidth="1"/>
    <col min="7429" max="7429" width="24.7109375" style="85" customWidth="1"/>
    <col min="7430" max="7430" width="22.5703125" style="85" customWidth="1"/>
    <col min="7431" max="7431" width="7.140625" style="85" customWidth="1"/>
    <col min="7432" max="7432" width="24.42578125" style="85" customWidth="1"/>
    <col min="7433" max="7433" width="14" style="85" bestFit="1" customWidth="1"/>
    <col min="7434" max="7434" width="18.7109375" style="85" customWidth="1"/>
    <col min="7435" max="7442" width="9.140625" style="85"/>
    <col min="7443" max="7443" width="17.42578125" style="85" customWidth="1"/>
    <col min="7444" max="7680" width="9.140625" style="85"/>
    <col min="7681" max="7681" width="0" style="85" hidden="1" customWidth="1"/>
    <col min="7682" max="7682" width="18.85546875" style="85" customWidth="1"/>
    <col min="7683" max="7683" width="26.5703125" style="85" customWidth="1"/>
    <col min="7684" max="7684" width="74.7109375" style="85" customWidth="1"/>
    <col min="7685" max="7685" width="24.7109375" style="85" customWidth="1"/>
    <col min="7686" max="7686" width="22.5703125" style="85" customWidth="1"/>
    <col min="7687" max="7687" width="7.140625" style="85" customWidth="1"/>
    <col min="7688" max="7688" width="24.42578125" style="85" customWidth="1"/>
    <col min="7689" max="7689" width="14" style="85" bestFit="1" customWidth="1"/>
    <col min="7690" max="7690" width="18.7109375" style="85" customWidth="1"/>
    <col min="7691" max="7698" width="9.140625" style="85"/>
    <col min="7699" max="7699" width="17.42578125" style="85" customWidth="1"/>
    <col min="7700" max="7936" width="9.140625" style="85"/>
    <col min="7937" max="7937" width="0" style="85" hidden="1" customWidth="1"/>
    <col min="7938" max="7938" width="18.85546875" style="85" customWidth="1"/>
    <col min="7939" max="7939" width="26.5703125" style="85" customWidth="1"/>
    <col min="7940" max="7940" width="74.7109375" style="85" customWidth="1"/>
    <col min="7941" max="7941" width="24.7109375" style="85" customWidth="1"/>
    <col min="7942" max="7942" width="22.5703125" style="85" customWidth="1"/>
    <col min="7943" max="7943" width="7.140625" style="85" customWidth="1"/>
    <col min="7944" max="7944" width="24.42578125" style="85" customWidth="1"/>
    <col min="7945" max="7945" width="14" style="85" bestFit="1" customWidth="1"/>
    <col min="7946" max="7946" width="18.7109375" style="85" customWidth="1"/>
    <col min="7947" max="7954" width="9.140625" style="85"/>
    <col min="7955" max="7955" width="17.42578125" style="85" customWidth="1"/>
    <col min="7956" max="8192" width="9.140625" style="85"/>
    <col min="8193" max="8193" width="0" style="85" hidden="1" customWidth="1"/>
    <col min="8194" max="8194" width="18.85546875" style="85" customWidth="1"/>
    <col min="8195" max="8195" width="26.5703125" style="85" customWidth="1"/>
    <col min="8196" max="8196" width="74.7109375" style="85" customWidth="1"/>
    <col min="8197" max="8197" width="24.7109375" style="85" customWidth="1"/>
    <col min="8198" max="8198" width="22.5703125" style="85" customWidth="1"/>
    <col min="8199" max="8199" width="7.140625" style="85" customWidth="1"/>
    <col min="8200" max="8200" width="24.42578125" style="85" customWidth="1"/>
    <col min="8201" max="8201" width="14" style="85" bestFit="1" customWidth="1"/>
    <col min="8202" max="8202" width="18.7109375" style="85" customWidth="1"/>
    <col min="8203" max="8210" width="9.140625" style="85"/>
    <col min="8211" max="8211" width="17.42578125" style="85" customWidth="1"/>
    <col min="8212" max="8448" width="9.140625" style="85"/>
    <col min="8449" max="8449" width="0" style="85" hidden="1" customWidth="1"/>
    <col min="8450" max="8450" width="18.85546875" style="85" customWidth="1"/>
    <col min="8451" max="8451" width="26.5703125" style="85" customWidth="1"/>
    <col min="8452" max="8452" width="74.7109375" style="85" customWidth="1"/>
    <col min="8453" max="8453" width="24.7109375" style="85" customWidth="1"/>
    <col min="8454" max="8454" width="22.5703125" style="85" customWidth="1"/>
    <col min="8455" max="8455" width="7.140625" style="85" customWidth="1"/>
    <col min="8456" max="8456" width="24.42578125" style="85" customWidth="1"/>
    <col min="8457" max="8457" width="14" style="85" bestFit="1" customWidth="1"/>
    <col min="8458" max="8458" width="18.7109375" style="85" customWidth="1"/>
    <col min="8459" max="8466" width="9.140625" style="85"/>
    <col min="8467" max="8467" width="17.42578125" style="85" customWidth="1"/>
    <col min="8468" max="8704" width="9.140625" style="85"/>
    <col min="8705" max="8705" width="0" style="85" hidden="1" customWidth="1"/>
    <col min="8706" max="8706" width="18.85546875" style="85" customWidth="1"/>
    <col min="8707" max="8707" width="26.5703125" style="85" customWidth="1"/>
    <col min="8708" max="8708" width="74.7109375" style="85" customWidth="1"/>
    <col min="8709" max="8709" width="24.7109375" style="85" customWidth="1"/>
    <col min="8710" max="8710" width="22.5703125" style="85" customWidth="1"/>
    <col min="8711" max="8711" width="7.140625" style="85" customWidth="1"/>
    <col min="8712" max="8712" width="24.42578125" style="85" customWidth="1"/>
    <col min="8713" max="8713" width="14" style="85" bestFit="1" customWidth="1"/>
    <col min="8714" max="8714" width="18.7109375" style="85" customWidth="1"/>
    <col min="8715" max="8722" width="9.140625" style="85"/>
    <col min="8723" max="8723" width="17.42578125" style="85" customWidth="1"/>
    <col min="8724" max="8960" width="9.140625" style="85"/>
    <col min="8961" max="8961" width="0" style="85" hidden="1" customWidth="1"/>
    <col min="8962" max="8962" width="18.85546875" style="85" customWidth="1"/>
    <col min="8963" max="8963" width="26.5703125" style="85" customWidth="1"/>
    <col min="8964" max="8964" width="74.7109375" style="85" customWidth="1"/>
    <col min="8965" max="8965" width="24.7109375" style="85" customWidth="1"/>
    <col min="8966" max="8966" width="22.5703125" style="85" customWidth="1"/>
    <col min="8967" max="8967" width="7.140625" style="85" customWidth="1"/>
    <col min="8968" max="8968" width="24.42578125" style="85" customWidth="1"/>
    <col min="8969" max="8969" width="14" style="85" bestFit="1" customWidth="1"/>
    <col min="8970" max="8970" width="18.7109375" style="85" customWidth="1"/>
    <col min="8971" max="8978" width="9.140625" style="85"/>
    <col min="8979" max="8979" width="17.42578125" style="85" customWidth="1"/>
    <col min="8980" max="9216" width="9.140625" style="85"/>
    <col min="9217" max="9217" width="0" style="85" hidden="1" customWidth="1"/>
    <col min="9218" max="9218" width="18.85546875" style="85" customWidth="1"/>
    <col min="9219" max="9219" width="26.5703125" style="85" customWidth="1"/>
    <col min="9220" max="9220" width="74.7109375" style="85" customWidth="1"/>
    <col min="9221" max="9221" width="24.7109375" style="85" customWidth="1"/>
    <col min="9222" max="9222" width="22.5703125" style="85" customWidth="1"/>
    <col min="9223" max="9223" width="7.140625" style="85" customWidth="1"/>
    <col min="9224" max="9224" width="24.42578125" style="85" customWidth="1"/>
    <col min="9225" max="9225" width="14" style="85" bestFit="1" customWidth="1"/>
    <col min="9226" max="9226" width="18.7109375" style="85" customWidth="1"/>
    <col min="9227" max="9234" width="9.140625" style="85"/>
    <col min="9235" max="9235" width="17.42578125" style="85" customWidth="1"/>
    <col min="9236" max="9472" width="9.140625" style="85"/>
    <col min="9473" max="9473" width="0" style="85" hidden="1" customWidth="1"/>
    <col min="9474" max="9474" width="18.85546875" style="85" customWidth="1"/>
    <col min="9475" max="9475" width="26.5703125" style="85" customWidth="1"/>
    <col min="9476" max="9476" width="74.7109375" style="85" customWidth="1"/>
    <col min="9477" max="9477" width="24.7109375" style="85" customWidth="1"/>
    <col min="9478" max="9478" width="22.5703125" style="85" customWidth="1"/>
    <col min="9479" max="9479" width="7.140625" style="85" customWidth="1"/>
    <col min="9480" max="9480" width="24.42578125" style="85" customWidth="1"/>
    <col min="9481" max="9481" width="14" style="85" bestFit="1" customWidth="1"/>
    <col min="9482" max="9482" width="18.7109375" style="85" customWidth="1"/>
    <col min="9483" max="9490" width="9.140625" style="85"/>
    <col min="9491" max="9491" width="17.42578125" style="85" customWidth="1"/>
    <col min="9492" max="9728" width="9.140625" style="85"/>
    <col min="9729" max="9729" width="0" style="85" hidden="1" customWidth="1"/>
    <col min="9730" max="9730" width="18.85546875" style="85" customWidth="1"/>
    <col min="9731" max="9731" width="26.5703125" style="85" customWidth="1"/>
    <col min="9732" max="9732" width="74.7109375" style="85" customWidth="1"/>
    <col min="9733" max="9733" width="24.7109375" style="85" customWidth="1"/>
    <col min="9734" max="9734" width="22.5703125" style="85" customWidth="1"/>
    <col min="9735" max="9735" width="7.140625" style="85" customWidth="1"/>
    <col min="9736" max="9736" width="24.42578125" style="85" customWidth="1"/>
    <col min="9737" max="9737" width="14" style="85" bestFit="1" customWidth="1"/>
    <col min="9738" max="9738" width="18.7109375" style="85" customWidth="1"/>
    <col min="9739" max="9746" width="9.140625" style="85"/>
    <col min="9747" max="9747" width="17.42578125" style="85" customWidth="1"/>
    <col min="9748" max="9984" width="9.140625" style="85"/>
    <col min="9985" max="9985" width="0" style="85" hidden="1" customWidth="1"/>
    <col min="9986" max="9986" width="18.85546875" style="85" customWidth="1"/>
    <col min="9987" max="9987" width="26.5703125" style="85" customWidth="1"/>
    <col min="9988" max="9988" width="74.7109375" style="85" customWidth="1"/>
    <col min="9989" max="9989" width="24.7109375" style="85" customWidth="1"/>
    <col min="9990" max="9990" width="22.5703125" style="85" customWidth="1"/>
    <col min="9991" max="9991" width="7.140625" style="85" customWidth="1"/>
    <col min="9992" max="9992" width="24.42578125" style="85" customWidth="1"/>
    <col min="9993" max="9993" width="14" style="85" bestFit="1" customWidth="1"/>
    <col min="9994" max="9994" width="18.7109375" style="85" customWidth="1"/>
    <col min="9995" max="10002" width="9.140625" style="85"/>
    <col min="10003" max="10003" width="17.42578125" style="85" customWidth="1"/>
    <col min="10004" max="10240" width="9.140625" style="85"/>
    <col min="10241" max="10241" width="0" style="85" hidden="1" customWidth="1"/>
    <col min="10242" max="10242" width="18.85546875" style="85" customWidth="1"/>
    <col min="10243" max="10243" width="26.5703125" style="85" customWidth="1"/>
    <col min="10244" max="10244" width="74.7109375" style="85" customWidth="1"/>
    <col min="10245" max="10245" width="24.7109375" style="85" customWidth="1"/>
    <col min="10246" max="10246" width="22.5703125" style="85" customWidth="1"/>
    <col min="10247" max="10247" width="7.140625" style="85" customWidth="1"/>
    <col min="10248" max="10248" width="24.42578125" style="85" customWidth="1"/>
    <col min="10249" max="10249" width="14" style="85" bestFit="1" customWidth="1"/>
    <col min="10250" max="10250" width="18.7109375" style="85" customWidth="1"/>
    <col min="10251" max="10258" width="9.140625" style="85"/>
    <col min="10259" max="10259" width="17.42578125" style="85" customWidth="1"/>
    <col min="10260" max="10496" width="9.140625" style="85"/>
    <col min="10497" max="10497" width="0" style="85" hidden="1" customWidth="1"/>
    <col min="10498" max="10498" width="18.85546875" style="85" customWidth="1"/>
    <col min="10499" max="10499" width="26.5703125" style="85" customWidth="1"/>
    <col min="10500" max="10500" width="74.7109375" style="85" customWidth="1"/>
    <col min="10501" max="10501" width="24.7109375" style="85" customWidth="1"/>
    <col min="10502" max="10502" width="22.5703125" style="85" customWidth="1"/>
    <col min="10503" max="10503" width="7.140625" style="85" customWidth="1"/>
    <col min="10504" max="10504" width="24.42578125" style="85" customWidth="1"/>
    <col min="10505" max="10505" width="14" style="85" bestFit="1" customWidth="1"/>
    <col min="10506" max="10506" width="18.7109375" style="85" customWidth="1"/>
    <col min="10507" max="10514" width="9.140625" style="85"/>
    <col min="10515" max="10515" width="17.42578125" style="85" customWidth="1"/>
    <col min="10516" max="10752" width="9.140625" style="85"/>
    <col min="10753" max="10753" width="0" style="85" hidden="1" customWidth="1"/>
    <col min="10754" max="10754" width="18.85546875" style="85" customWidth="1"/>
    <col min="10755" max="10755" width="26.5703125" style="85" customWidth="1"/>
    <col min="10756" max="10756" width="74.7109375" style="85" customWidth="1"/>
    <col min="10757" max="10757" width="24.7109375" style="85" customWidth="1"/>
    <col min="10758" max="10758" width="22.5703125" style="85" customWidth="1"/>
    <col min="10759" max="10759" width="7.140625" style="85" customWidth="1"/>
    <col min="10760" max="10760" width="24.42578125" style="85" customWidth="1"/>
    <col min="10761" max="10761" width="14" style="85" bestFit="1" customWidth="1"/>
    <col min="10762" max="10762" width="18.7109375" style="85" customWidth="1"/>
    <col min="10763" max="10770" width="9.140625" style="85"/>
    <col min="10771" max="10771" width="17.42578125" style="85" customWidth="1"/>
    <col min="10772" max="11008" width="9.140625" style="85"/>
    <col min="11009" max="11009" width="0" style="85" hidden="1" customWidth="1"/>
    <col min="11010" max="11010" width="18.85546875" style="85" customWidth="1"/>
    <col min="11011" max="11011" width="26.5703125" style="85" customWidth="1"/>
    <col min="11012" max="11012" width="74.7109375" style="85" customWidth="1"/>
    <col min="11013" max="11013" width="24.7109375" style="85" customWidth="1"/>
    <col min="11014" max="11014" width="22.5703125" style="85" customWidth="1"/>
    <col min="11015" max="11015" width="7.140625" style="85" customWidth="1"/>
    <col min="11016" max="11016" width="24.42578125" style="85" customWidth="1"/>
    <col min="11017" max="11017" width="14" style="85" bestFit="1" customWidth="1"/>
    <col min="11018" max="11018" width="18.7109375" style="85" customWidth="1"/>
    <col min="11019" max="11026" width="9.140625" style="85"/>
    <col min="11027" max="11027" width="17.42578125" style="85" customWidth="1"/>
    <col min="11028" max="11264" width="9.140625" style="85"/>
    <col min="11265" max="11265" width="0" style="85" hidden="1" customWidth="1"/>
    <col min="11266" max="11266" width="18.85546875" style="85" customWidth="1"/>
    <col min="11267" max="11267" width="26.5703125" style="85" customWidth="1"/>
    <col min="11268" max="11268" width="74.7109375" style="85" customWidth="1"/>
    <col min="11269" max="11269" width="24.7109375" style="85" customWidth="1"/>
    <col min="11270" max="11270" width="22.5703125" style="85" customWidth="1"/>
    <col min="11271" max="11271" width="7.140625" style="85" customWidth="1"/>
    <col min="11272" max="11272" width="24.42578125" style="85" customWidth="1"/>
    <col min="11273" max="11273" width="14" style="85" bestFit="1" customWidth="1"/>
    <col min="11274" max="11274" width="18.7109375" style="85" customWidth="1"/>
    <col min="11275" max="11282" width="9.140625" style="85"/>
    <col min="11283" max="11283" width="17.42578125" style="85" customWidth="1"/>
    <col min="11284" max="11520" width="9.140625" style="85"/>
    <col min="11521" max="11521" width="0" style="85" hidden="1" customWidth="1"/>
    <col min="11522" max="11522" width="18.85546875" style="85" customWidth="1"/>
    <col min="11523" max="11523" width="26.5703125" style="85" customWidth="1"/>
    <col min="11524" max="11524" width="74.7109375" style="85" customWidth="1"/>
    <col min="11525" max="11525" width="24.7109375" style="85" customWidth="1"/>
    <col min="11526" max="11526" width="22.5703125" style="85" customWidth="1"/>
    <col min="11527" max="11527" width="7.140625" style="85" customWidth="1"/>
    <col min="11528" max="11528" width="24.42578125" style="85" customWidth="1"/>
    <col min="11529" max="11529" width="14" style="85" bestFit="1" customWidth="1"/>
    <col min="11530" max="11530" width="18.7109375" style="85" customWidth="1"/>
    <col min="11531" max="11538" width="9.140625" style="85"/>
    <col min="11539" max="11539" width="17.42578125" style="85" customWidth="1"/>
    <col min="11540" max="11776" width="9.140625" style="85"/>
    <col min="11777" max="11777" width="0" style="85" hidden="1" customWidth="1"/>
    <col min="11778" max="11778" width="18.85546875" style="85" customWidth="1"/>
    <col min="11779" max="11779" width="26.5703125" style="85" customWidth="1"/>
    <col min="11780" max="11780" width="74.7109375" style="85" customWidth="1"/>
    <col min="11781" max="11781" width="24.7109375" style="85" customWidth="1"/>
    <col min="11782" max="11782" width="22.5703125" style="85" customWidth="1"/>
    <col min="11783" max="11783" width="7.140625" style="85" customWidth="1"/>
    <col min="11784" max="11784" width="24.42578125" style="85" customWidth="1"/>
    <col min="11785" max="11785" width="14" style="85" bestFit="1" customWidth="1"/>
    <col min="11786" max="11786" width="18.7109375" style="85" customWidth="1"/>
    <col min="11787" max="11794" width="9.140625" style="85"/>
    <col min="11795" max="11795" width="17.42578125" style="85" customWidth="1"/>
    <col min="11796" max="12032" width="9.140625" style="85"/>
    <col min="12033" max="12033" width="0" style="85" hidden="1" customWidth="1"/>
    <col min="12034" max="12034" width="18.85546875" style="85" customWidth="1"/>
    <col min="12035" max="12035" width="26.5703125" style="85" customWidth="1"/>
    <col min="12036" max="12036" width="74.7109375" style="85" customWidth="1"/>
    <col min="12037" max="12037" width="24.7109375" style="85" customWidth="1"/>
    <col min="12038" max="12038" width="22.5703125" style="85" customWidth="1"/>
    <col min="12039" max="12039" width="7.140625" style="85" customWidth="1"/>
    <col min="12040" max="12040" width="24.42578125" style="85" customWidth="1"/>
    <col min="12041" max="12041" width="14" style="85" bestFit="1" customWidth="1"/>
    <col min="12042" max="12042" width="18.7109375" style="85" customWidth="1"/>
    <col min="12043" max="12050" width="9.140625" style="85"/>
    <col min="12051" max="12051" width="17.42578125" style="85" customWidth="1"/>
    <col min="12052" max="12288" width="9.140625" style="85"/>
    <col min="12289" max="12289" width="0" style="85" hidden="1" customWidth="1"/>
    <col min="12290" max="12290" width="18.85546875" style="85" customWidth="1"/>
    <col min="12291" max="12291" width="26.5703125" style="85" customWidth="1"/>
    <col min="12292" max="12292" width="74.7109375" style="85" customWidth="1"/>
    <col min="12293" max="12293" width="24.7109375" style="85" customWidth="1"/>
    <col min="12294" max="12294" width="22.5703125" style="85" customWidth="1"/>
    <col min="12295" max="12295" width="7.140625" style="85" customWidth="1"/>
    <col min="12296" max="12296" width="24.42578125" style="85" customWidth="1"/>
    <col min="12297" max="12297" width="14" style="85" bestFit="1" customWidth="1"/>
    <col min="12298" max="12298" width="18.7109375" style="85" customWidth="1"/>
    <col min="12299" max="12306" width="9.140625" style="85"/>
    <col min="12307" max="12307" width="17.42578125" style="85" customWidth="1"/>
    <col min="12308" max="12544" width="9.140625" style="85"/>
    <col min="12545" max="12545" width="0" style="85" hidden="1" customWidth="1"/>
    <col min="12546" max="12546" width="18.85546875" style="85" customWidth="1"/>
    <col min="12547" max="12547" width="26.5703125" style="85" customWidth="1"/>
    <col min="12548" max="12548" width="74.7109375" style="85" customWidth="1"/>
    <col min="12549" max="12549" width="24.7109375" style="85" customWidth="1"/>
    <col min="12550" max="12550" width="22.5703125" style="85" customWidth="1"/>
    <col min="12551" max="12551" width="7.140625" style="85" customWidth="1"/>
    <col min="12552" max="12552" width="24.42578125" style="85" customWidth="1"/>
    <col min="12553" max="12553" width="14" style="85" bestFit="1" customWidth="1"/>
    <col min="12554" max="12554" width="18.7109375" style="85" customWidth="1"/>
    <col min="12555" max="12562" width="9.140625" style="85"/>
    <col min="12563" max="12563" width="17.42578125" style="85" customWidth="1"/>
    <col min="12564" max="12800" width="9.140625" style="85"/>
    <col min="12801" max="12801" width="0" style="85" hidden="1" customWidth="1"/>
    <col min="12802" max="12802" width="18.85546875" style="85" customWidth="1"/>
    <col min="12803" max="12803" width="26.5703125" style="85" customWidth="1"/>
    <col min="12804" max="12804" width="74.7109375" style="85" customWidth="1"/>
    <col min="12805" max="12805" width="24.7109375" style="85" customWidth="1"/>
    <col min="12806" max="12806" width="22.5703125" style="85" customWidth="1"/>
    <col min="12807" max="12807" width="7.140625" style="85" customWidth="1"/>
    <col min="12808" max="12808" width="24.42578125" style="85" customWidth="1"/>
    <col min="12809" max="12809" width="14" style="85" bestFit="1" customWidth="1"/>
    <col min="12810" max="12810" width="18.7109375" style="85" customWidth="1"/>
    <col min="12811" max="12818" width="9.140625" style="85"/>
    <col min="12819" max="12819" width="17.42578125" style="85" customWidth="1"/>
    <col min="12820" max="13056" width="9.140625" style="85"/>
    <col min="13057" max="13057" width="0" style="85" hidden="1" customWidth="1"/>
    <col min="13058" max="13058" width="18.85546875" style="85" customWidth="1"/>
    <col min="13059" max="13059" width="26.5703125" style="85" customWidth="1"/>
    <col min="13060" max="13060" width="74.7109375" style="85" customWidth="1"/>
    <col min="13061" max="13061" width="24.7109375" style="85" customWidth="1"/>
    <col min="13062" max="13062" width="22.5703125" style="85" customWidth="1"/>
    <col min="13063" max="13063" width="7.140625" style="85" customWidth="1"/>
    <col min="13064" max="13064" width="24.42578125" style="85" customWidth="1"/>
    <col min="13065" max="13065" width="14" style="85" bestFit="1" customWidth="1"/>
    <col min="13066" max="13066" width="18.7109375" style="85" customWidth="1"/>
    <col min="13067" max="13074" width="9.140625" style="85"/>
    <col min="13075" max="13075" width="17.42578125" style="85" customWidth="1"/>
    <col min="13076" max="13312" width="9.140625" style="85"/>
    <col min="13313" max="13313" width="0" style="85" hidden="1" customWidth="1"/>
    <col min="13314" max="13314" width="18.85546875" style="85" customWidth="1"/>
    <col min="13315" max="13315" width="26.5703125" style="85" customWidth="1"/>
    <col min="13316" max="13316" width="74.7109375" style="85" customWidth="1"/>
    <col min="13317" max="13317" width="24.7109375" style="85" customWidth="1"/>
    <col min="13318" max="13318" width="22.5703125" style="85" customWidth="1"/>
    <col min="13319" max="13319" width="7.140625" style="85" customWidth="1"/>
    <col min="13320" max="13320" width="24.42578125" style="85" customWidth="1"/>
    <col min="13321" max="13321" width="14" style="85" bestFit="1" customWidth="1"/>
    <col min="13322" max="13322" width="18.7109375" style="85" customWidth="1"/>
    <col min="13323" max="13330" width="9.140625" style="85"/>
    <col min="13331" max="13331" width="17.42578125" style="85" customWidth="1"/>
    <col min="13332" max="13568" width="9.140625" style="85"/>
    <col min="13569" max="13569" width="0" style="85" hidden="1" customWidth="1"/>
    <col min="13570" max="13570" width="18.85546875" style="85" customWidth="1"/>
    <col min="13571" max="13571" width="26.5703125" style="85" customWidth="1"/>
    <col min="13572" max="13572" width="74.7109375" style="85" customWidth="1"/>
    <col min="13573" max="13573" width="24.7109375" style="85" customWidth="1"/>
    <col min="13574" max="13574" width="22.5703125" style="85" customWidth="1"/>
    <col min="13575" max="13575" width="7.140625" style="85" customWidth="1"/>
    <col min="13576" max="13576" width="24.42578125" style="85" customWidth="1"/>
    <col min="13577" max="13577" width="14" style="85" bestFit="1" customWidth="1"/>
    <col min="13578" max="13578" width="18.7109375" style="85" customWidth="1"/>
    <col min="13579" max="13586" width="9.140625" style="85"/>
    <col min="13587" max="13587" width="17.42578125" style="85" customWidth="1"/>
    <col min="13588" max="13824" width="9.140625" style="85"/>
    <col min="13825" max="13825" width="0" style="85" hidden="1" customWidth="1"/>
    <col min="13826" max="13826" width="18.85546875" style="85" customWidth="1"/>
    <col min="13827" max="13827" width="26.5703125" style="85" customWidth="1"/>
    <col min="13828" max="13828" width="74.7109375" style="85" customWidth="1"/>
    <col min="13829" max="13829" width="24.7109375" style="85" customWidth="1"/>
    <col min="13830" max="13830" width="22.5703125" style="85" customWidth="1"/>
    <col min="13831" max="13831" width="7.140625" style="85" customWidth="1"/>
    <col min="13832" max="13832" width="24.42578125" style="85" customWidth="1"/>
    <col min="13833" max="13833" width="14" style="85" bestFit="1" customWidth="1"/>
    <col min="13834" max="13834" width="18.7109375" style="85" customWidth="1"/>
    <col min="13835" max="13842" width="9.140625" style="85"/>
    <col min="13843" max="13843" width="17.42578125" style="85" customWidth="1"/>
    <col min="13844" max="14080" width="9.140625" style="85"/>
    <col min="14081" max="14081" width="0" style="85" hidden="1" customWidth="1"/>
    <col min="14082" max="14082" width="18.85546875" style="85" customWidth="1"/>
    <col min="14083" max="14083" width="26.5703125" style="85" customWidth="1"/>
    <col min="14084" max="14084" width="74.7109375" style="85" customWidth="1"/>
    <col min="14085" max="14085" width="24.7109375" style="85" customWidth="1"/>
    <col min="14086" max="14086" width="22.5703125" style="85" customWidth="1"/>
    <col min="14087" max="14087" width="7.140625" style="85" customWidth="1"/>
    <col min="14088" max="14088" width="24.42578125" style="85" customWidth="1"/>
    <col min="14089" max="14089" width="14" style="85" bestFit="1" customWidth="1"/>
    <col min="14090" max="14090" width="18.7109375" style="85" customWidth="1"/>
    <col min="14091" max="14098" width="9.140625" style="85"/>
    <col min="14099" max="14099" width="17.42578125" style="85" customWidth="1"/>
    <col min="14100" max="14336" width="9.140625" style="85"/>
    <col min="14337" max="14337" width="0" style="85" hidden="1" customWidth="1"/>
    <col min="14338" max="14338" width="18.85546875" style="85" customWidth="1"/>
    <col min="14339" max="14339" width="26.5703125" style="85" customWidth="1"/>
    <col min="14340" max="14340" width="74.7109375" style="85" customWidth="1"/>
    <col min="14341" max="14341" width="24.7109375" style="85" customWidth="1"/>
    <col min="14342" max="14342" width="22.5703125" style="85" customWidth="1"/>
    <col min="14343" max="14343" width="7.140625" style="85" customWidth="1"/>
    <col min="14344" max="14344" width="24.42578125" style="85" customWidth="1"/>
    <col min="14345" max="14345" width="14" style="85" bestFit="1" customWidth="1"/>
    <col min="14346" max="14346" width="18.7109375" style="85" customWidth="1"/>
    <col min="14347" max="14354" width="9.140625" style="85"/>
    <col min="14355" max="14355" width="17.42578125" style="85" customWidth="1"/>
    <col min="14356" max="14592" width="9.140625" style="85"/>
    <col min="14593" max="14593" width="0" style="85" hidden="1" customWidth="1"/>
    <col min="14594" max="14594" width="18.85546875" style="85" customWidth="1"/>
    <col min="14595" max="14595" width="26.5703125" style="85" customWidth="1"/>
    <col min="14596" max="14596" width="74.7109375" style="85" customWidth="1"/>
    <col min="14597" max="14597" width="24.7109375" style="85" customWidth="1"/>
    <col min="14598" max="14598" width="22.5703125" style="85" customWidth="1"/>
    <col min="14599" max="14599" width="7.140625" style="85" customWidth="1"/>
    <col min="14600" max="14600" width="24.42578125" style="85" customWidth="1"/>
    <col min="14601" max="14601" width="14" style="85" bestFit="1" customWidth="1"/>
    <col min="14602" max="14602" width="18.7109375" style="85" customWidth="1"/>
    <col min="14603" max="14610" width="9.140625" style="85"/>
    <col min="14611" max="14611" width="17.42578125" style="85" customWidth="1"/>
    <col min="14612" max="14848" width="9.140625" style="85"/>
    <col min="14849" max="14849" width="0" style="85" hidden="1" customWidth="1"/>
    <col min="14850" max="14850" width="18.85546875" style="85" customWidth="1"/>
    <col min="14851" max="14851" width="26.5703125" style="85" customWidth="1"/>
    <col min="14852" max="14852" width="74.7109375" style="85" customWidth="1"/>
    <col min="14853" max="14853" width="24.7109375" style="85" customWidth="1"/>
    <col min="14854" max="14854" width="22.5703125" style="85" customWidth="1"/>
    <col min="14855" max="14855" width="7.140625" style="85" customWidth="1"/>
    <col min="14856" max="14856" width="24.42578125" style="85" customWidth="1"/>
    <col min="14857" max="14857" width="14" style="85" bestFit="1" customWidth="1"/>
    <col min="14858" max="14858" width="18.7109375" style="85" customWidth="1"/>
    <col min="14859" max="14866" width="9.140625" style="85"/>
    <col min="14867" max="14867" width="17.42578125" style="85" customWidth="1"/>
    <col min="14868" max="15104" width="9.140625" style="85"/>
    <col min="15105" max="15105" width="0" style="85" hidden="1" customWidth="1"/>
    <col min="15106" max="15106" width="18.85546875" style="85" customWidth="1"/>
    <col min="15107" max="15107" width="26.5703125" style="85" customWidth="1"/>
    <col min="15108" max="15108" width="74.7109375" style="85" customWidth="1"/>
    <col min="15109" max="15109" width="24.7109375" style="85" customWidth="1"/>
    <col min="15110" max="15110" width="22.5703125" style="85" customWidth="1"/>
    <col min="15111" max="15111" width="7.140625" style="85" customWidth="1"/>
    <col min="15112" max="15112" width="24.42578125" style="85" customWidth="1"/>
    <col min="15113" max="15113" width="14" style="85" bestFit="1" customWidth="1"/>
    <col min="15114" max="15114" width="18.7109375" style="85" customWidth="1"/>
    <col min="15115" max="15122" width="9.140625" style="85"/>
    <col min="15123" max="15123" width="17.42578125" style="85" customWidth="1"/>
    <col min="15124" max="15360" width="9.140625" style="85"/>
    <col min="15361" max="15361" width="0" style="85" hidden="1" customWidth="1"/>
    <col min="15362" max="15362" width="18.85546875" style="85" customWidth="1"/>
    <col min="15363" max="15363" width="26.5703125" style="85" customWidth="1"/>
    <col min="15364" max="15364" width="74.7109375" style="85" customWidth="1"/>
    <col min="15365" max="15365" width="24.7109375" style="85" customWidth="1"/>
    <col min="15366" max="15366" width="22.5703125" style="85" customWidth="1"/>
    <col min="15367" max="15367" width="7.140625" style="85" customWidth="1"/>
    <col min="15368" max="15368" width="24.42578125" style="85" customWidth="1"/>
    <col min="15369" max="15369" width="14" style="85" bestFit="1" customWidth="1"/>
    <col min="15370" max="15370" width="18.7109375" style="85" customWidth="1"/>
    <col min="15371" max="15378" width="9.140625" style="85"/>
    <col min="15379" max="15379" width="17.42578125" style="85" customWidth="1"/>
    <col min="15380" max="15616" width="9.140625" style="85"/>
    <col min="15617" max="15617" width="0" style="85" hidden="1" customWidth="1"/>
    <col min="15618" max="15618" width="18.85546875" style="85" customWidth="1"/>
    <col min="15619" max="15619" width="26.5703125" style="85" customWidth="1"/>
    <col min="15620" max="15620" width="74.7109375" style="85" customWidth="1"/>
    <col min="15621" max="15621" width="24.7109375" style="85" customWidth="1"/>
    <col min="15622" max="15622" width="22.5703125" style="85" customWidth="1"/>
    <col min="15623" max="15623" width="7.140625" style="85" customWidth="1"/>
    <col min="15624" max="15624" width="24.42578125" style="85" customWidth="1"/>
    <col min="15625" max="15625" width="14" style="85" bestFit="1" customWidth="1"/>
    <col min="15626" max="15626" width="18.7109375" style="85" customWidth="1"/>
    <col min="15627" max="15634" width="9.140625" style="85"/>
    <col min="15635" max="15635" width="17.42578125" style="85" customWidth="1"/>
    <col min="15636" max="15872" width="9.140625" style="85"/>
    <col min="15873" max="15873" width="0" style="85" hidden="1" customWidth="1"/>
    <col min="15874" max="15874" width="18.85546875" style="85" customWidth="1"/>
    <col min="15875" max="15875" width="26.5703125" style="85" customWidth="1"/>
    <col min="15876" max="15876" width="74.7109375" style="85" customWidth="1"/>
    <col min="15877" max="15877" width="24.7109375" style="85" customWidth="1"/>
    <col min="15878" max="15878" width="22.5703125" style="85" customWidth="1"/>
    <col min="15879" max="15879" width="7.140625" style="85" customWidth="1"/>
    <col min="15880" max="15880" width="24.42578125" style="85" customWidth="1"/>
    <col min="15881" max="15881" width="14" style="85" bestFit="1" customWidth="1"/>
    <col min="15882" max="15882" width="18.7109375" style="85" customWidth="1"/>
    <col min="15883" max="15890" width="9.140625" style="85"/>
    <col min="15891" max="15891" width="17.42578125" style="85" customWidth="1"/>
    <col min="15892" max="16128" width="9.140625" style="85"/>
    <col min="16129" max="16129" width="0" style="85" hidden="1" customWidth="1"/>
    <col min="16130" max="16130" width="18.85546875" style="85" customWidth="1"/>
    <col min="16131" max="16131" width="26.5703125" style="85" customWidth="1"/>
    <col min="16132" max="16132" width="74.7109375" style="85" customWidth="1"/>
    <col min="16133" max="16133" width="24.7109375" style="85" customWidth="1"/>
    <col min="16134" max="16134" width="22.5703125" style="85" customWidth="1"/>
    <col min="16135" max="16135" width="7.140625" style="85" customWidth="1"/>
    <col min="16136" max="16136" width="24.42578125" style="85" customWidth="1"/>
    <col min="16137" max="16137" width="14" style="85" bestFit="1" customWidth="1"/>
    <col min="16138" max="16138" width="18.7109375" style="85" customWidth="1"/>
    <col min="16139" max="16146" width="9.140625" style="85"/>
    <col min="16147" max="16147" width="17.42578125" style="85" customWidth="1"/>
    <col min="16148" max="16384" width="9.140625" style="85"/>
  </cols>
  <sheetData>
    <row r="1" spans="1:12" s="1" customFormat="1" ht="15" customHeight="1" x14ac:dyDescent="0.25">
      <c r="C1" s="2"/>
      <c r="E1" s="3"/>
      <c r="F1" s="4"/>
    </row>
    <row r="2" spans="1:12" s="1" customFormat="1" ht="12.75" x14ac:dyDescent="0.25">
      <c r="C2" s="2"/>
      <c r="E2" s="3"/>
      <c r="F2" s="4"/>
    </row>
    <row r="3" spans="1:12" s="1" customFormat="1" ht="21" customHeight="1" x14ac:dyDescent="0.25">
      <c r="A3" s="5" t="s">
        <v>0</v>
      </c>
      <c r="B3" s="5"/>
      <c r="C3" s="5"/>
      <c r="D3" s="5"/>
      <c r="E3" s="5"/>
      <c r="F3" s="5"/>
      <c r="G3" s="5"/>
      <c r="H3" s="5"/>
      <c r="I3" s="6"/>
      <c r="J3" s="6"/>
    </row>
    <row r="4" spans="1:12" s="1" customFormat="1" ht="4.5" customHeight="1" x14ac:dyDescent="0.25">
      <c r="A4" s="5"/>
      <c r="B4" s="5"/>
      <c r="C4" s="5"/>
      <c r="D4" s="5"/>
      <c r="E4" s="5"/>
      <c r="F4" s="5"/>
      <c r="G4" s="5"/>
      <c r="H4" s="5"/>
    </row>
    <row r="5" spans="1:12" s="1" customFormat="1" ht="23.25" customHeight="1" x14ac:dyDescent="0.25">
      <c r="A5" s="7" t="s">
        <v>1</v>
      </c>
      <c r="B5" s="7"/>
      <c r="C5" s="7"/>
      <c r="D5" s="7"/>
      <c r="E5" s="7"/>
      <c r="F5" s="7"/>
      <c r="G5" s="7"/>
      <c r="H5" s="7"/>
      <c r="I5" s="8"/>
      <c r="J5" s="8"/>
    </row>
    <row r="6" spans="1:12" s="1" customFormat="1" ht="20.25" customHeight="1" x14ac:dyDescent="0.25">
      <c r="A6" s="9" t="s">
        <v>2</v>
      </c>
      <c r="B6" s="9"/>
      <c r="C6" s="9"/>
      <c r="D6" s="9"/>
      <c r="E6" s="9"/>
      <c r="F6" s="9"/>
      <c r="G6" s="9"/>
      <c r="H6" s="9"/>
      <c r="I6" s="10"/>
      <c r="J6" s="10"/>
    </row>
    <row r="7" spans="1:12" s="1" customFormat="1" ht="20.25" x14ac:dyDescent="0.25">
      <c r="A7" s="11" t="s">
        <v>3</v>
      </c>
      <c r="B7" s="11"/>
      <c r="C7" s="11"/>
      <c r="D7" s="11"/>
      <c r="E7" s="11"/>
      <c r="F7" s="11"/>
      <c r="G7" s="11"/>
      <c r="H7" s="11"/>
    </row>
    <row r="8" spans="1:12" s="1" customFormat="1" ht="18" x14ac:dyDescent="0.25">
      <c r="A8" s="12" t="s">
        <v>4</v>
      </c>
      <c r="B8" s="12"/>
      <c r="C8" s="12"/>
      <c r="D8" s="12"/>
      <c r="E8" s="12"/>
      <c r="F8" s="12"/>
      <c r="G8" s="12"/>
      <c r="H8" s="12"/>
    </row>
    <row r="9" spans="1:12" s="1" customFormat="1" ht="18" x14ac:dyDescent="0.25">
      <c r="A9" s="12" t="s">
        <v>5</v>
      </c>
      <c r="B9" s="12"/>
      <c r="C9" s="12"/>
      <c r="D9" s="12"/>
      <c r="E9" s="12"/>
      <c r="F9" s="12"/>
      <c r="G9" s="12"/>
      <c r="H9" s="12"/>
    </row>
    <row r="10" spans="1:12" s="1" customFormat="1" ht="18" customHeight="1" x14ac:dyDescent="0.25">
      <c r="A10" s="13" t="s">
        <v>6</v>
      </c>
      <c r="B10" s="13"/>
      <c r="C10" s="13"/>
      <c r="D10" s="13"/>
      <c r="E10" s="13"/>
      <c r="F10" s="13"/>
      <c r="G10" s="13"/>
      <c r="H10" s="13"/>
    </row>
    <row r="11" spans="1:12" s="1" customFormat="1" ht="4.5" customHeight="1" thickBot="1" x14ac:dyDescent="0.3">
      <c r="C11" s="2"/>
      <c r="E11" s="3"/>
      <c r="F11" s="4"/>
    </row>
    <row r="12" spans="1:12" s="19" customFormat="1" ht="20.25" customHeight="1" x14ac:dyDescent="0.25">
      <c r="A12" s="14"/>
      <c r="B12" s="15" t="s">
        <v>7</v>
      </c>
      <c r="C12" s="16"/>
      <c r="D12" s="16"/>
      <c r="E12" s="16" t="s">
        <v>8</v>
      </c>
      <c r="F12" s="16"/>
      <c r="G12" s="16"/>
      <c r="H12" s="17"/>
      <c r="I12" s="18"/>
      <c r="J12" s="18"/>
      <c r="K12" s="18"/>
      <c r="L12" s="18"/>
    </row>
    <row r="13" spans="1:12" s="19" customFormat="1" ht="18" customHeight="1" x14ac:dyDescent="0.25">
      <c r="A13" s="20"/>
      <c r="B13" s="21"/>
      <c r="C13" s="22"/>
      <c r="D13" s="23"/>
      <c r="E13" s="24" t="s">
        <v>9</v>
      </c>
      <c r="F13" s="24"/>
      <c r="G13" s="25"/>
      <c r="H13" s="26">
        <f>'[1]CUENTA COLECTORA'!I115</f>
        <v>12289855.039999997</v>
      </c>
      <c r="I13" s="18"/>
      <c r="J13" s="18"/>
      <c r="K13" s="18"/>
      <c r="L13" s="18"/>
    </row>
    <row r="14" spans="1:12" s="19" customFormat="1" ht="34.5" customHeight="1" thickBot="1" x14ac:dyDescent="0.3">
      <c r="A14" s="27"/>
      <c r="B14" s="28" t="s">
        <v>10</v>
      </c>
      <c r="C14" s="29" t="s">
        <v>11</v>
      </c>
      <c r="D14" s="30" t="s">
        <v>12</v>
      </c>
      <c r="E14" s="31" t="s">
        <v>13</v>
      </c>
      <c r="F14" s="32" t="s">
        <v>14</v>
      </c>
      <c r="G14" s="32"/>
      <c r="H14" s="33" t="s">
        <v>15</v>
      </c>
      <c r="I14" s="18"/>
      <c r="J14" s="18"/>
      <c r="K14" s="18"/>
      <c r="L14" s="18"/>
    </row>
    <row r="15" spans="1:12" s="41" customFormat="1" ht="20.100000000000001" customHeight="1" x14ac:dyDescent="0.25">
      <c r="A15" s="34"/>
      <c r="B15" s="35">
        <f>'[1]CUENTA COLECTORA'!A116</f>
        <v>46055</v>
      </c>
      <c r="C15" s="36" t="str">
        <f>'[1]CUENTA COLECTORA'!J116</f>
        <v>715214422</v>
      </c>
      <c r="D15" s="37" t="str">
        <f>'[1]CUENTA COLECTORA'!B116</f>
        <v xml:space="preserve">CEMADOJA (30/01/2026) </v>
      </c>
      <c r="E15" s="38">
        <f>'[1]CUENTA COLECTORA'!K116</f>
        <v>111031</v>
      </c>
      <c r="F15" s="38">
        <f>'[1]CUENTA COLECTORA'!F116</f>
        <v>0</v>
      </c>
      <c r="G15" s="39"/>
      <c r="H15" s="40">
        <f>SUM(H13+E15-F15)</f>
        <v>12400886.039999997</v>
      </c>
    </row>
    <row r="16" spans="1:12" s="18" customFormat="1" ht="20.100000000000001" customHeight="1" x14ac:dyDescent="0.25">
      <c r="A16" s="42"/>
      <c r="B16" s="35">
        <f>'[1]CUENTA COLECTORA'!A117</f>
        <v>46055</v>
      </c>
      <c r="C16" s="36" t="str">
        <f>'[1]CUENTA COLECTORA'!J117</f>
        <v>715214424</v>
      </c>
      <c r="D16" s="37" t="str">
        <f>'[1]CUENTA COLECTORA'!B117</f>
        <v xml:space="preserve">CEMADOJA (31/01/2026) </v>
      </c>
      <c r="E16" s="38">
        <f>'[1]CUENTA COLECTORA'!K117</f>
        <v>4058</v>
      </c>
      <c r="F16" s="38">
        <f>'[1]CUENTA COLECTORA'!F117</f>
        <v>0</v>
      </c>
      <c r="G16" s="43"/>
      <c r="H16" s="40">
        <f>SUM(H15+E16-F16)</f>
        <v>12404944.039999997</v>
      </c>
    </row>
    <row r="17" spans="1:8" s="18" customFormat="1" ht="20.100000000000001" customHeight="1" x14ac:dyDescent="0.25">
      <c r="A17" s="42"/>
      <c r="B17" s="35">
        <f>'[1]CUENTA COLECTORA'!A118</f>
        <v>46055</v>
      </c>
      <c r="C17" s="36" t="str">
        <f>'[1]CUENTA COLECTORA'!J118</f>
        <v>715214423</v>
      </c>
      <c r="D17" s="37" t="str">
        <f>'[1]CUENTA COLECTORA'!B118</f>
        <v xml:space="preserve">CEMADOJA (01/02/2026) </v>
      </c>
      <c r="E17" s="38">
        <f>'[1]CUENTA COLECTORA'!K118</f>
        <v>7895</v>
      </c>
      <c r="F17" s="38">
        <f>'[1]CUENTA COLECTORA'!F118</f>
        <v>0</v>
      </c>
      <c r="G17" s="39"/>
      <c r="H17" s="40">
        <f>SUM(H16+E17-F17)</f>
        <v>12412839.039999997</v>
      </c>
    </row>
    <row r="18" spans="1:8" s="18" customFormat="1" ht="20.100000000000001" customHeight="1" x14ac:dyDescent="0.25">
      <c r="A18" s="42"/>
      <c r="B18" s="35">
        <f>'[1]CUENTA COLECTORA'!A119</f>
        <v>46055</v>
      </c>
      <c r="C18" s="36" t="str">
        <f>'[1]CUENTA COLECTORA'!J119</f>
        <v/>
      </c>
      <c r="D18" s="37" t="str">
        <f>'[1]CUENTA COLECTORA'!B119</f>
        <v>ARS MONUMENTAL</v>
      </c>
      <c r="E18" s="38">
        <f>'[1]CUENTA COLECTORA'!K119</f>
        <v>22769.599999999999</v>
      </c>
      <c r="F18" s="38">
        <f>'[1]CUENTA COLECTORA'!F119</f>
        <v>0</v>
      </c>
      <c r="G18" s="39"/>
      <c r="H18" s="40">
        <f t="shared" ref="H18:H81" si="0">SUM(H17+E18-F18)</f>
        <v>12435608.639999997</v>
      </c>
    </row>
    <row r="19" spans="1:8" s="18" customFormat="1" ht="20.100000000000001" customHeight="1" x14ac:dyDescent="0.25">
      <c r="A19" s="42"/>
      <c r="B19" s="35">
        <f>'[1]CUENTA COLECTORA'!A120</f>
        <v>46055</v>
      </c>
      <c r="C19" s="36" t="str">
        <f>'[1]CUENTA COLECTORA'!J120</f>
        <v/>
      </c>
      <c r="D19" s="37" t="str">
        <f>'[1]CUENTA COLECTORA'!B120</f>
        <v>Compania Dominicana De Telefonos C Por A</v>
      </c>
      <c r="E19" s="38">
        <f>'[1]CUENTA COLECTORA'!K120</f>
        <v>0</v>
      </c>
      <c r="F19" s="38">
        <f>'[1]CUENTA COLECTORA'!F120</f>
        <v>158540.54999999999</v>
      </c>
      <c r="G19" s="39"/>
      <c r="H19" s="40">
        <f t="shared" si="0"/>
        <v>12277068.089999996</v>
      </c>
    </row>
    <row r="20" spans="1:8" s="18" customFormat="1" ht="20.100000000000001" customHeight="1" x14ac:dyDescent="0.25">
      <c r="A20" s="42"/>
      <c r="B20" s="35">
        <f>'[1]CUENTA COLECTORA'!A121</f>
        <v>46056</v>
      </c>
      <c r="C20" s="36" t="str">
        <f>'[1]CUENTA COLECTORA'!J121</f>
        <v>715214621</v>
      </c>
      <c r="D20" s="37" t="str">
        <f>'[1]CUENTA COLECTORA'!B121</f>
        <v xml:space="preserve">CEMADOJA (02/02/2026) </v>
      </c>
      <c r="E20" s="38">
        <f>'[1]CUENTA COLECTORA'!K121</f>
        <v>105856</v>
      </c>
      <c r="F20" s="38">
        <f>'[1]CUENTA COLECTORA'!F121</f>
        <v>0</v>
      </c>
      <c r="G20" s="39"/>
      <c r="H20" s="40">
        <f t="shared" si="0"/>
        <v>12382924.089999996</v>
      </c>
    </row>
    <row r="21" spans="1:8" s="18" customFormat="1" ht="20.100000000000001" customHeight="1" x14ac:dyDescent="0.25">
      <c r="A21" s="42"/>
      <c r="B21" s="35">
        <f>'[1]CUENTA COLECTORA'!A122</f>
        <v>46056</v>
      </c>
      <c r="C21" s="36" t="str">
        <f>'[1]CUENTA COLECTORA'!J122</f>
        <v/>
      </c>
      <c r="D21" s="37" t="str">
        <f>'[1]CUENTA COLECTORA'!B122</f>
        <v>ARS IDOPPRIL</v>
      </c>
      <c r="E21" s="38">
        <f>'[1]CUENTA COLECTORA'!K122</f>
        <v>6550</v>
      </c>
      <c r="F21" s="38">
        <f>'[1]CUENTA COLECTORA'!F122</f>
        <v>0</v>
      </c>
      <c r="G21" s="39"/>
      <c r="H21" s="40">
        <f t="shared" si="0"/>
        <v>12389474.089999996</v>
      </c>
    </row>
    <row r="22" spans="1:8" s="18" customFormat="1" ht="20.100000000000001" customHeight="1" x14ac:dyDescent="0.25">
      <c r="A22" s="42"/>
      <c r="B22" s="35">
        <f>'[1]CUENTA COLECTORA'!A123</f>
        <v>46056</v>
      </c>
      <c r="C22" s="36" t="str">
        <f>'[1]CUENTA COLECTORA'!J123</f>
        <v/>
      </c>
      <c r="D22" s="37" t="str">
        <f>'[1]CUENTA COLECTORA'!B123</f>
        <v>Kelssy Pharma, Srl</v>
      </c>
      <c r="E22" s="38">
        <f>'[1]CUENTA COLECTORA'!K123</f>
        <v>0</v>
      </c>
      <c r="F22" s="38">
        <f>'[1]CUENTA COLECTORA'!F123</f>
        <v>175000</v>
      </c>
      <c r="G22" s="39"/>
      <c r="H22" s="40">
        <f t="shared" si="0"/>
        <v>12214474.089999996</v>
      </c>
    </row>
    <row r="23" spans="1:8" s="18" customFormat="1" ht="20.100000000000001" customHeight="1" x14ac:dyDescent="0.25">
      <c r="A23" s="42"/>
      <c r="B23" s="35">
        <f>'[1]CUENTA COLECTORA'!A124</f>
        <v>46057</v>
      </c>
      <c r="C23" s="36" t="str">
        <f>'[1]CUENTA COLECTORA'!J124</f>
        <v>715215343</v>
      </c>
      <c r="D23" s="37" t="str">
        <f>'[1]CUENTA COLECTORA'!B124</f>
        <v xml:space="preserve">CEMADOJA (03/02/2026) </v>
      </c>
      <c r="E23" s="38">
        <f>'[1]CUENTA COLECTORA'!K124</f>
        <v>90094</v>
      </c>
      <c r="F23" s="38">
        <f>'[1]CUENTA COLECTORA'!F124</f>
        <v>0</v>
      </c>
      <c r="G23" s="39"/>
      <c r="H23" s="40">
        <f t="shared" si="0"/>
        <v>12304568.089999996</v>
      </c>
    </row>
    <row r="24" spans="1:8" s="18" customFormat="1" ht="20.100000000000001" customHeight="1" x14ac:dyDescent="0.25">
      <c r="A24" s="42"/>
      <c r="B24" s="35">
        <f>'[1]CUENTA COLECTORA'!A125</f>
        <v>46057</v>
      </c>
      <c r="C24" s="36" t="str">
        <f>'[1]CUENTA COLECTORA'!J125</f>
        <v/>
      </c>
      <c r="D24" s="37" t="str">
        <f>'[1]CUENTA COLECTORA'!B125</f>
        <v>Centro De Educación Médica De Amistad Dominico Japonesa (Cemadoja)</v>
      </c>
      <c r="E24" s="38">
        <f>'[1]CUENTA COLECTORA'!K125</f>
        <v>0</v>
      </c>
      <c r="F24" s="38">
        <f>'[1]CUENTA COLECTORA'!F125</f>
        <v>721268.56</v>
      </c>
      <c r="G24" s="39"/>
      <c r="H24" s="40">
        <f t="shared" si="0"/>
        <v>11583299.529999996</v>
      </c>
    </row>
    <row r="25" spans="1:8" s="18" customFormat="1" ht="20.100000000000001" customHeight="1" x14ac:dyDescent="0.25">
      <c r="A25" s="42"/>
      <c r="B25" s="35">
        <f>'[1]CUENTA COLECTORA'!A126</f>
        <v>46058</v>
      </c>
      <c r="C25" s="36" t="str">
        <f>'[1]CUENTA COLECTORA'!J126</f>
        <v>714802847</v>
      </c>
      <c r="D25" s="37" t="str">
        <f>'[1]CUENTA COLECTORA'!B126</f>
        <v xml:space="preserve">CEMADOJA (04/02/2026) </v>
      </c>
      <c r="E25" s="38">
        <f>'[1]CUENTA COLECTORA'!K126</f>
        <v>123206</v>
      </c>
      <c r="F25" s="38">
        <f>'[1]CUENTA COLECTORA'!F126</f>
        <v>0</v>
      </c>
      <c r="G25" s="39"/>
      <c r="H25" s="40">
        <f t="shared" si="0"/>
        <v>11706505.529999996</v>
      </c>
    </row>
    <row r="26" spans="1:8" s="18" customFormat="1" ht="20.100000000000001" customHeight="1" x14ac:dyDescent="0.25">
      <c r="A26" s="42"/>
      <c r="B26" s="35">
        <f>'[1]CUENTA COLECTORA'!A127</f>
        <v>46059</v>
      </c>
      <c r="C26" s="36" t="str">
        <f>'[1]CUENTA COLECTORA'!J127</f>
        <v>714801604</v>
      </c>
      <c r="D26" s="37" t="str">
        <f>'[1]CUENTA COLECTORA'!B127</f>
        <v xml:space="preserve">CEMADOJA (05/02/2026) </v>
      </c>
      <c r="E26" s="38">
        <f>'[1]CUENTA COLECTORA'!K127</f>
        <v>124965</v>
      </c>
      <c r="F26" s="38">
        <f>'[1]CUENTA COLECTORA'!F127</f>
        <v>0</v>
      </c>
      <c r="G26" s="39"/>
      <c r="H26" s="40">
        <f t="shared" si="0"/>
        <v>11831470.529999996</v>
      </c>
    </row>
    <row r="27" spans="1:8" s="18" customFormat="1" ht="20.100000000000001" customHeight="1" x14ac:dyDescent="0.25">
      <c r="A27" s="42"/>
      <c r="B27" s="35">
        <f>'[1]CUENTA COLECTORA'!A128</f>
        <v>46062</v>
      </c>
      <c r="C27" s="36" t="str">
        <f>'[1]CUENTA COLECTORA'!J128</f>
        <v>714803217</v>
      </c>
      <c r="D27" s="37" t="str">
        <f>'[1]CUENTA COLECTORA'!B128</f>
        <v xml:space="preserve">CEMADOJA (06/02/2026) </v>
      </c>
      <c r="E27" s="38">
        <f>'[1]CUENTA COLECTORA'!K128</f>
        <v>119836</v>
      </c>
      <c r="F27" s="38">
        <f>'[1]CUENTA COLECTORA'!F128</f>
        <v>0</v>
      </c>
      <c r="G27" s="39"/>
      <c r="H27" s="40">
        <f t="shared" si="0"/>
        <v>11951306.529999996</v>
      </c>
    </row>
    <row r="28" spans="1:8" s="18" customFormat="1" ht="20.100000000000001" customHeight="1" x14ac:dyDescent="0.25">
      <c r="A28" s="42"/>
      <c r="B28" s="35">
        <f>'[1]CUENTA COLECTORA'!A129</f>
        <v>46062</v>
      </c>
      <c r="C28" s="36" t="str">
        <f>'[1]CUENTA COLECTORA'!J129</f>
        <v>714803215</v>
      </c>
      <c r="D28" s="37" t="str">
        <f>'[1]CUENTA COLECTORA'!B129</f>
        <v xml:space="preserve">CEMADOJA (07/02/2026) </v>
      </c>
      <c r="E28" s="38">
        <f>'[1]CUENTA COLECTORA'!K129</f>
        <v>14539</v>
      </c>
      <c r="F28" s="38">
        <f>'[1]CUENTA COLECTORA'!F129</f>
        <v>0</v>
      </c>
      <c r="G28" s="39"/>
      <c r="H28" s="40">
        <f t="shared" si="0"/>
        <v>11965845.529999996</v>
      </c>
    </row>
    <row r="29" spans="1:8" s="18" customFormat="1" ht="20.100000000000001" customHeight="1" x14ac:dyDescent="0.25">
      <c r="A29" s="42"/>
      <c r="B29" s="35">
        <f>'[1]CUENTA COLECTORA'!A130</f>
        <v>46062</v>
      </c>
      <c r="C29" s="36" t="str">
        <f>'[1]CUENTA COLECTORA'!J130</f>
        <v>714803216</v>
      </c>
      <c r="D29" s="37" t="str">
        <f>'[1]CUENTA COLECTORA'!B130</f>
        <v xml:space="preserve">CEMADOJA (08/02/2026) </v>
      </c>
      <c r="E29" s="38">
        <f>'[1]CUENTA COLECTORA'!K130</f>
        <v>10371</v>
      </c>
      <c r="F29" s="38">
        <f>'[1]CUENTA COLECTORA'!F130</f>
        <v>0</v>
      </c>
      <c r="G29" s="39"/>
      <c r="H29" s="40">
        <f t="shared" si="0"/>
        <v>11976216.529999996</v>
      </c>
    </row>
    <row r="30" spans="1:8" s="18" customFormat="1" ht="20.100000000000001" customHeight="1" x14ac:dyDescent="0.25">
      <c r="A30" s="42"/>
      <c r="B30" s="35">
        <f>'[1]CUENTA COLECTORA'!A131</f>
        <v>46062</v>
      </c>
      <c r="C30" s="36" t="str">
        <f>'[1]CUENTA COLECTORA'!J131</f>
        <v/>
      </c>
      <c r="D30" s="37" t="str">
        <f>'[1]CUENTA COLECTORA'!B131</f>
        <v>Planet Medical Services, Srl</v>
      </c>
      <c r="E30" s="38">
        <f>'[1]CUENTA COLECTORA'!K131</f>
        <v>0</v>
      </c>
      <c r="F30" s="38">
        <f>'[1]CUENTA COLECTORA'!F131</f>
        <v>410371.64</v>
      </c>
      <c r="G30" s="39"/>
      <c r="H30" s="40">
        <f t="shared" si="0"/>
        <v>11565844.889999995</v>
      </c>
    </row>
    <row r="31" spans="1:8" s="18" customFormat="1" ht="20.100000000000001" customHeight="1" x14ac:dyDescent="0.25">
      <c r="A31" s="42"/>
      <c r="B31" s="35">
        <f>'[1]CUENTA COLECTORA'!A132</f>
        <v>46062</v>
      </c>
      <c r="C31" s="36" t="str">
        <f>'[1]CUENTA COLECTORA'!J132</f>
        <v/>
      </c>
      <c r="D31" s="37" t="str">
        <f>'[1]CUENTA COLECTORA'!B132</f>
        <v>Leromed Pharma, Srl</v>
      </c>
      <c r="E31" s="38">
        <f>'[1]CUENTA COLECTORA'!K132</f>
        <v>0</v>
      </c>
      <c r="F31" s="38">
        <f>'[1]CUENTA COLECTORA'!F132</f>
        <v>107760</v>
      </c>
      <c r="G31" s="39"/>
      <c r="H31" s="40">
        <f t="shared" si="0"/>
        <v>11458084.889999995</v>
      </c>
    </row>
    <row r="32" spans="1:8" s="18" customFormat="1" ht="20.100000000000001" customHeight="1" x14ac:dyDescent="0.25">
      <c r="A32" s="42"/>
      <c r="B32" s="35">
        <f>'[1]CUENTA COLECTORA'!A133</f>
        <v>46063</v>
      </c>
      <c r="C32" s="36" t="str">
        <f>'[1]CUENTA COLECTORA'!J133</f>
        <v>717603355</v>
      </c>
      <c r="D32" s="37" t="str">
        <f>'[1]CUENTA COLECTORA'!B133</f>
        <v xml:space="preserve">CEMADOJA (09/02/2026) </v>
      </c>
      <c r="E32" s="38">
        <f>'[1]CUENTA COLECTORA'!K133</f>
        <v>104978</v>
      </c>
      <c r="F32" s="38">
        <f>'[1]CUENTA COLECTORA'!F133</f>
        <v>0</v>
      </c>
      <c r="G32" s="39"/>
      <c r="H32" s="40">
        <f t="shared" si="0"/>
        <v>11563062.889999995</v>
      </c>
    </row>
    <row r="33" spans="1:8" s="18" customFormat="1" ht="20.100000000000001" customHeight="1" x14ac:dyDescent="0.25">
      <c r="A33" s="42"/>
      <c r="B33" s="35">
        <f>'[1]CUENTA COLECTORA'!A134</f>
        <v>46064</v>
      </c>
      <c r="C33" s="36" t="str">
        <f>'[1]CUENTA COLECTORA'!J134</f>
        <v>714803647</v>
      </c>
      <c r="D33" s="37" t="str">
        <f>'[1]CUENTA COLECTORA'!B134</f>
        <v xml:space="preserve">CEMADOJA (10/02/2026) </v>
      </c>
      <c r="E33" s="38">
        <f>'[1]CUENTA COLECTORA'!K134</f>
        <v>156772</v>
      </c>
      <c r="F33" s="38">
        <f>'[1]CUENTA COLECTORA'!F134</f>
        <v>0</v>
      </c>
      <c r="G33" s="39"/>
      <c r="H33" s="40">
        <f t="shared" si="0"/>
        <v>11719834.889999995</v>
      </c>
    </row>
    <row r="34" spans="1:8" s="18" customFormat="1" ht="20.100000000000001" customHeight="1" x14ac:dyDescent="0.25">
      <c r="A34" s="42"/>
      <c r="B34" s="35">
        <f>'[1]CUENTA COLECTORA'!A135</f>
        <v>46064</v>
      </c>
      <c r="C34" s="36" t="str">
        <f>'[1]CUENTA COLECTORA'!J135</f>
        <v/>
      </c>
      <c r="D34" s="37" t="str">
        <f>'[1]CUENTA COLECTORA'!B135</f>
        <v>ARS GRUPO MEDICO ASOCIADO</v>
      </c>
      <c r="E34" s="38">
        <f>'[1]CUENTA COLECTORA'!K135</f>
        <v>5564</v>
      </c>
      <c r="F34" s="38">
        <f>'[1]CUENTA COLECTORA'!F135</f>
        <v>0</v>
      </c>
      <c r="G34" s="39"/>
      <c r="H34" s="40">
        <f t="shared" si="0"/>
        <v>11725398.889999995</v>
      </c>
    </row>
    <row r="35" spans="1:8" s="18" customFormat="1" ht="20.100000000000001" customHeight="1" x14ac:dyDescent="0.25">
      <c r="A35" s="42"/>
      <c r="B35" s="35">
        <f>'[1]CUENTA COLECTORA'!A136</f>
        <v>46066</v>
      </c>
      <c r="C35" s="36" t="str">
        <f>'[1]CUENTA COLECTORA'!J136</f>
        <v>717601703</v>
      </c>
      <c r="D35" s="37" t="str">
        <f>'[1]CUENTA COLECTORA'!B136</f>
        <v xml:space="preserve">CEMADOJA (11/02/2026) </v>
      </c>
      <c r="E35" s="38">
        <f>'[1]CUENTA COLECTORA'!K136</f>
        <v>96438</v>
      </c>
      <c r="F35" s="38">
        <f>'[1]CUENTA COLECTORA'!F136</f>
        <v>0</v>
      </c>
      <c r="G35" s="39"/>
      <c r="H35" s="40">
        <f t="shared" si="0"/>
        <v>11821836.889999995</v>
      </c>
    </row>
    <row r="36" spans="1:8" s="18" customFormat="1" ht="20.100000000000001" customHeight="1" x14ac:dyDescent="0.25">
      <c r="A36" s="42"/>
      <c r="B36" s="35">
        <f>'[1]CUENTA COLECTORA'!A137</f>
        <v>46066</v>
      </c>
      <c r="C36" s="36" t="str">
        <f>'[1]CUENTA COLECTORA'!J137</f>
        <v>717601702</v>
      </c>
      <c r="D36" s="37" t="str">
        <f>'[1]CUENTA COLECTORA'!B137</f>
        <v xml:space="preserve">CEMADOJA (12/02/2026) </v>
      </c>
      <c r="E36" s="38">
        <f>'[1]CUENTA COLECTORA'!K137</f>
        <v>35465</v>
      </c>
      <c r="F36" s="38">
        <f>'[1]CUENTA COLECTORA'!F137</f>
        <v>0</v>
      </c>
      <c r="G36" s="39"/>
      <c r="H36" s="40">
        <f t="shared" si="0"/>
        <v>11857301.889999995</v>
      </c>
    </row>
    <row r="37" spans="1:8" s="18" customFormat="1" ht="20.100000000000001" customHeight="1" x14ac:dyDescent="0.25">
      <c r="A37" s="42"/>
      <c r="B37" s="35">
        <f>'[1]CUENTA COLECTORA'!A138</f>
        <v>46069</v>
      </c>
      <c r="C37" s="36" t="str">
        <f>'[1]CUENTA COLECTORA'!J138</f>
        <v>717601341</v>
      </c>
      <c r="D37" s="37" t="str">
        <f>'[1]CUENTA COLECTORA'!B138</f>
        <v xml:space="preserve">CEMADOJA (13/02/2026) </v>
      </c>
      <c r="E37" s="38">
        <f>'[1]CUENTA COLECTORA'!K138</f>
        <v>57240</v>
      </c>
      <c r="F37" s="38">
        <f>'[1]CUENTA COLECTORA'!F138</f>
        <v>0</v>
      </c>
      <c r="G37" s="39"/>
      <c r="H37" s="40">
        <f t="shared" si="0"/>
        <v>11914541.889999995</v>
      </c>
    </row>
    <row r="38" spans="1:8" s="18" customFormat="1" ht="20.100000000000001" customHeight="1" x14ac:dyDescent="0.25">
      <c r="A38" s="42"/>
      <c r="B38" s="35">
        <f>'[1]CUENTA COLECTORA'!A139</f>
        <v>46069</v>
      </c>
      <c r="C38" s="36" t="str">
        <f>'[1]CUENTA COLECTORA'!J139</f>
        <v>717601343</v>
      </c>
      <c r="D38" s="37" t="str">
        <f>'[1]CUENTA COLECTORA'!B139</f>
        <v xml:space="preserve">CEMADOJA (14/02/2026) </v>
      </c>
      <c r="E38" s="38">
        <f>'[1]CUENTA COLECTORA'!K139</f>
        <v>13125</v>
      </c>
      <c r="F38" s="38">
        <f>'[1]CUENTA COLECTORA'!F139</f>
        <v>0</v>
      </c>
      <c r="G38" s="39"/>
      <c r="H38" s="40">
        <f t="shared" si="0"/>
        <v>11927666.889999995</v>
      </c>
    </row>
    <row r="39" spans="1:8" s="18" customFormat="1" ht="20.100000000000001" customHeight="1" x14ac:dyDescent="0.25">
      <c r="A39" s="42"/>
      <c r="B39" s="35">
        <f>'[1]CUENTA COLECTORA'!A140</f>
        <v>46069</v>
      </c>
      <c r="C39" s="36" t="str">
        <f>'[1]CUENTA COLECTORA'!J140</f>
        <v>717601342</v>
      </c>
      <c r="D39" s="37" t="str">
        <f>'[1]CUENTA COLECTORA'!B140</f>
        <v xml:space="preserve">CEMADOJA (15/02/2026) </v>
      </c>
      <c r="E39" s="38">
        <f>'[1]CUENTA COLECTORA'!K140</f>
        <v>11040</v>
      </c>
      <c r="F39" s="38">
        <f>'[1]CUENTA COLECTORA'!F140</f>
        <v>0</v>
      </c>
      <c r="G39" s="39"/>
      <c r="H39" s="40">
        <f t="shared" si="0"/>
        <v>11938706.889999995</v>
      </c>
    </row>
    <row r="40" spans="1:8" s="18" customFormat="1" ht="20.100000000000001" customHeight="1" x14ac:dyDescent="0.25">
      <c r="A40" s="42"/>
      <c r="B40" s="35">
        <f>'[1]CUENTA COLECTORA'!A141</f>
        <v>46069</v>
      </c>
      <c r="C40" s="36" t="str">
        <f>'[1]CUENTA COLECTORA'!J141</f>
        <v/>
      </c>
      <c r="D40" s="37" t="str">
        <f>'[1]CUENTA COLECTORA'!B141</f>
        <v>ARS RENACER</v>
      </c>
      <c r="E40" s="38">
        <f>'[1]CUENTA COLECTORA'!K141</f>
        <v>39208</v>
      </c>
      <c r="F40" s="38">
        <f>'[1]CUENTA COLECTORA'!F141</f>
        <v>0</v>
      </c>
      <c r="G40" s="39"/>
      <c r="H40" s="40">
        <f t="shared" si="0"/>
        <v>11977914.889999995</v>
      </c>
    </row>
    <row r="41" spans="1:8" s="18" customFormat="1" ht="20.100000000000001" customHeight="1" x14ac:dyDescent="0.25">
      <c r="A41" s="42"/>
      <c r="B41" s="35">
        <f>'[1]CUENTA COLECTORA'!A142</f>
        <v>46069</v>
      </c>
      <c r="C41" s="36" t="str">
        <f>'[1]CUENTA COLECTORA'!J142</f>
        <v/>
      </c>
      <c r="D41" s="37" t="str">
        <f>'[1]CUENTA COLECTORA'!B142</f>
        <v>ARS SENASA CONTRIBUTIVO</v>
      </c>
      <c r="E41" s="38">
        <f>'[1]CUENTA COLECTORA'!K142</f>
        <v>614007</v>
      </c>
      <c r="F41" s="38">
        <f>'[1]CUENTA COLECTORA'!F142</f>
        <v>0</v>
      </c>
      <c r="G41" s="39"/>
      <c r="H41" s="40">
        <f t="shared" si="0"/>
        <v>12591921.889999995</v>
      </c>
    </row>
    <row r="42" spans="1:8" s="18" customFormat="1" ht="20.100000000000001" customHeight="1" x14ac:dyDescent="0.25">
      <c r="A42" s="42"/>
      <c r="B42" s="35">
        <f>'[1]CUENTA COLECTORA'!A143</f>
        <v>46069</v>
      </c>
      <c r="C42" s="36" t="str">
        <f>'[1]CUENTA COLECTORA'!J143</f>
        <v/>
      </c>
      <c r="D42" s="37" t="str">
        <f>'[1]CUENTA COLECTORA'!B143</f>
        <v>Alianza Innovadora De Servicios Ambientales, Srl</v>
      </c>
      <c r="E42" s="38">
        <f>'[1]CUENTA COLECTORA'!K143</f>
        <v>0</v>
      </c>
      <c r="F42" s="38">
        <f>'[1]CUENTA COLECTORA'!F143</f>
        <v>50000</v>
      </c>
      <c r="G42" s="39"/>
      <c r="H42" s="40">
        <f t="shared" si="0"/>
        <v>12541921.889999995</v>
      </c>
    </row>
    <row r="43" spans="1:8" s="18" customFormat="1" ht="20.100000000000001" customHeight="1" x14ac:dyDescent="0.25">
      <c r="A43" s="42"/>
      <c r="B43" s="35">
        <f>'[1]CUENTA COLECTORA'!A144</f>
        <v>46069</v>
      </c>
      <c r="C43" s="36" t="str">
        <f>'[1]CUENTA COLECTORA'!J144</f>
        <v/>
      </c>
      <c r="D43" s="37" t="str">
        <f>'[1]CUENTA COLECTORA'!B144</f>
        <v>Tecnas C Por A</v>
      </c>
      <c r="E43" s="38">
        <f>'[1]CUENTA COLECTORA'!K144</f>
        <v>0</v>
      </c>
      <c r="F43" s="38">
        <f>'[1]CUENTA COLECTORA'!F144</f>
        <v>7552</v>
      </c>
      <c r="G43" s="39"/>
      <c r="H43" s="40">
        <f t="shared" si="0"/>
        <v>12534369.889999995</v>
      </c>
    </row>
    <row r="44" spans="1:8" s="18" customFormat="1" ht="20.100000000000001" customHeight="1" x14ac:dyDescent="0.25">
      <c r="A44" s="42"/>
      <c r="B44" s="35">
        <f>'[1]CUENTA COLECTORA'!A145</f>
        <v>46069</v>
      </c>
      <c r="C44" s="36" t="str">
        <f>'[1]CUENTA COLECTORA'!J145</f>
        <v/>
      </c>
      <c r="D44" s="37" t="str">
        <f>'[1]CUENTA COLECTORA'!B145</f>
        <v>Ayuntamiento Del Distrito Nacional</v>
      </c>
      <c r="E44" s="38">
        <f>'[1]CUENTA COLECTORA'!K145</f>
        <v>0</v>
      </c>
      <c r="F44" s="38">
        <f>'[1]CUENTA COLECTORA'!F145</f>
        <v>2896</v>
      </c>
      <c r="G44" s="39"/>
      <c r="H44" s="40">
        <f t="shared" si="0"/>
        <v>12531473.889999995</v>
      </c>
    </row>
    <row r="45" spans="1:8" s="18" customFormat="1" ht="20.100000000000001" customHeight="1" x14ac:dyDescent="0.25">
      <c r="A45" s="42"/>
      <c r="B45" s="35">
        <f>'[1]CUENTA COLECTORA'!A146</f>
        <v>46069</v>
      </c>
      <c r="C45" s="36" t="str">
        <f>'[1]CUENTA COLECTORA'!J146</f>
        <v/>
      </c>
      <c r="D45" s="37" t="str">
        <f>'[1]CUENTA COLECTORA'!B146</f>
        <v>Farmacéuticas Avanzadas, Srl</v>
      </c>
      <c r="E45" s="38">
        <f>'[1]CUENTA COLECTORA'!K146</f>
        <v>0</v>
      </c>
      <c r="F45" s="38">
        <f>'[1]CUENTA COLECTORA'!F146</f>
        <v>494113.2</v>
      </c>
      <c r="G45" s="39"/>
      <c r="H45" s="40">
        <f t="shared" si="0"/>
        <v>12037360.689999996</v>
      </c>
    </row>
    <row r="46" spans="1:8" s="18" customFormat="1" ht="20.100000000000001" customHeight="1" x14ac:dyDescent="0.25">
      <c r="A46" s="42"/>
      <c r="B46" s="35">
        <f>'[1]CUENTA COLECTORA'!A147</f>
        <v>46070</v>
      </c>
      <c r="C46" s="36" t="str">
        <f>'[1]CUENTA COLECTORA'!J147</f>
        <v>717600270</v>
      </c>
      <c r="D46" s="37" t="str">
        <f>'[1]CUENTA COLECTORA'!B147</f>
        <v xml:space="preserve">CEMADOJA (16/02/2026) </v>
      </c>
      <c r="E46" s="38">
        <f>'[1]CUENTA COLECTORA'!K147</f>
        <v>158951</v>
      </c>
      <c r="F46" s="38">
        <f>'[1]CUENTA COLECTORA'!F147</f>
        <v>0</v>
      </c>
      <c r="G46" s="39"/>
      <c r="H46" s="40">
        <f t="shared" si="0"/>
        <v>12196311.689999996</v>
      </c>
    </row>
    <row r="47" spans="1:8" s="18" customFormat="1" ht="20.100000000000001" customHeight="1" x14ac:dyDescent="0.25">
      <c r="A47" s="42"/>
      <c r="B47" s="35">
        <f>'[1]CUENTA COLECTORA'!A148</f>
        <v>46071</v>
      </c>
      <c r="C47" s="36" t="str">
        <f>'[1]CUENTA COLECTORA'!J148</f>
        <v>717512102</v>
      </c>
      <c r="D47" s="37" t="str">
        <f>'[1]CUENTA COLECTORA'!B148</f>
        <v xml:space="preserve">CEMADOJA (17/02/2026) </v>
      </c>
      <c r="E47" s="38">
        <f>'[1]CUENTA COLECTORA'!K148</f>
        <v>117452</v>
      </c>
      <c r="F47" s="38">
        <f>'[1]CUENTA COLECTORA'!F148</f>
        <v>0</v>
      </c>
      <c r="G47" s="39"/>
      <c r="H47" s="40">
        <f t="shared" si="0"/>
        <v>12313763.689999996</v>
      </c>
    </row>
    <row r="48" spans="1:8" s="18" customFormat="1" ht="20.100000000000001" customHeight="1" x14ac:dyDescent="0.25">
      <c r="A48" s="42"/>
      <c r="B48" s="35">
        <f>'[1]CUENTA COLECTORA'!A149</f>
        <v>46071</v>
      </c>
      <c r="C48" s="36" t="str">
        <f>'[1]CUENTA COLECTORA'!J149</f>
        <v/>
      </c>
      <c r="D48" s="37" t="str">
        <f>'[1]CUENTA COLECTORA'!B149</f>
        <v>ARS ASEMAP</v>
      </c>
      <c r="E48" s="38">
        <f>'[1]CUENTA COLECTORA'!K149</f>
        <v>9146</v>
      </c>
      <c r="F48" s="38">
        <f>'[1]CUENTA COLECTORA'!F149</f>
        <v>0</v>
      </c>
      <c r="G48" s="39"/>
      <c r="H48" s="40">
        <f t="shared" si="0"/>
        <v>12322909.689999996</v>
      </c>
    </row>
    <row r="49" spans="1:8" s="18" customFormat="1" ht="20.100000000000001" customHeight="1" x14ac:dyDescent="0.25">
      <c r="A49" s="42"/>
      <c r="B49" s="35">
        <f>'[1]CUENTA COLECTORA'!A150</f>
        <v>46072</v>
      </c>
      <c r="C49" s="36" t="str">
        <f>'[1]CUENTA COLECTORA'!J150</f>
        <v>717513424</v>
      </c>
      <c r="D49" s="37" t="str">
        <f>'[1]CUENTA COLECTORA'!B150</f>
        <v xml:space="preserve">CEMADOJA (18/02/2026) </v>
      </c>
      <c r="E49" s="38">
        <f>'[1]CUENTA COLECTORA'!K150</f>
        <v>108991</v>
      </c>
      <c r="F49" s="38">
        <f>'[1]CUENTA COLECTORA'!F150</f>
        <v>0</v>
      </c>
      <c r="G49" s="39"/>
      <c r="H49" s="40">
        <f t="shared" si="0"/>
        <v>12431900.689999996</v>
      </c>
    </row>
    <row r="50" spans="1:8" s="18" customFormat="1" ht="20.100000000000001" customHeight="1" x14ac:dyDescent="0.25">
      <c r="A50" s="42"/>
      <c r="B50" s="35">
        <f>'[1]CUENTA COLECTORA'!A151</f>
        <v>46072</v>
      </c>
      <c r="C50" s="36" t="str">
        <f>'[1]CUENTA COLECTORA'!J151</f>
        <v>717513587</v>
      </c>
      <c r="D50" s="37" t="str">
        <f>'[1]CUENTA COLECTORA'!B151</f>
        <v xml:space="preserve">CEMADOJA (18/02/2026) </v>
      </c>
      <c r="E50" s="38">
        <f>'[1]CUENTA COLECTORA'!K151</f>
        <v>3422</v>
      </c>
      <c r="F50" s="38">
        <f>'[1]CUENTA COLECTORA'!F151</f>
        <v>0</v>
      </c>
      <c r="G50" s="39"/>
      <c r="H50" s="40">
        <f t="shared" si="0"/>
        <v>12435322.689999996</v>
      </c>
    </row>
    <row r="51" spans="1:8" s="18" customFormat="1" ht="20.100000000000001" customHeight="1" x14ac:dyDescent="0.25">
      <c r="A51" s="42"/>
      <c r="B51" s="35">
        <f>'[1]CUENTA COLECTORA'!A152</f>
        <v>46072</v>
      </c>
      <c r="C51" s="36" t="str">
        <f>'[1]CUENTA COLECTORA'!J152</f>
        <v/>
      </c>
      <c r="D51" s="37" t="str">
        <f>'[1]CUENTA COLECTORA'!B152</f>
        <v xml:space="preserve">ARS SENASA SUBSIDIADO </v>
      </c>
      <c r="E51" s="38">
        <f>'[1]CUENTA COLECTORA'!K152</f>
        <v>5341147.45</v>
      </c>
      <c r="F51" s="38">
        <f>'[1]CUENTA COLECTORA'!F152</f>
        <v>0</v>
      </c>
      <c r="G51" s="39"/>
      <c r="H51" s="40">
        <f t="shared" si="0"/>
        <v>17776470.139999997</v>
      </c>
    </row>
    <row r="52" spans="1:8" s="18" customFormat="1" ht="20.100000000000001" customHeight="1" x14ac:dyDescent="0.25">
      <c r="A52" s="42"/>
      <c r="B52" s="35">
        <f>'[1]CUENTA COLECTORA'!A153</f>
        <v>46072</v>
      </c>
      <c r="C52" s="36" t="str">
        <f>'[1]CUENTA COLECTORA'!J153</f>
        <v/>
      </c>
      <c r="D52" s="37" t="str">
        <f>'[1]CUENTA COLECTORA'!B153</f>
        <v>Sowey Comercial, E.I.R.L</v>
      </c>
      <c r="E52" s="38">
        <f>'[1]CUENTA COLECTORA'!K153</f>
        <v>0</v>
      </c>
      <c r="F52" s="38">
        <f>'[1]CUENTA COLECTORA'!F153</f>
        <v>140161.49</v>
      </c>
      <c r="G52" s="39"/>
      <c r="H52" s="40">
        <f t="shared" si="0"/>
        <v>17636308.649999999</v>
      </c>
    </row>
    <row r="53" spans="1:8" s="18" customFormat="1" ht="20.100000000000001" customHeight="1" x14ac:dyDescent="0.25">
      <c r="A53" s="42"/>
      <c r="B53" s="35">
        <f>'[1]CUENTA COLECTORA'!A154</f>
        <v>46072</v>
      </c>
      <c r="C53" s="36" t="str">
        <f>'[1]CUENTA COLECTORA'!J154</f>
        <v/>
      </c>
      <c r="D53" s="37" t="str">
        <f>'[1]CUENTA COLECTORA'!B154</f>
        <v>Lambda Diagnósticos, Srl</v>
      </c>
      <c r="E53" s="38">
        <f>'[1]CUENTA COLECTORA'!K154</f>
        <v>0</v>
      </c>
      <c r="F53" s="38">
        <f>'[1]CUENTA COLECTORA'!F154</f>
        <v>25716.799999999999</v>
      </c>
      <c r="G53" s="39"/>
      <c r="H53" s="40">
        <f t="shared" si="0"/>
        <v>17610591.849999998</v>
      </c>
    </row>
    <row r="54" spans="1:8" s="18" customFormat="1" ht="20.100000000000001" customHeight="1" x14ac:dyDescent="0.25">
      <c r="A54" s="42"/>
      <c r="B54" s="35">
        <f>'[1]CUENTA COLECTORA'!A155</f>
        <v>46072</v>
      </c>
      <c r="C54" s="36" t="str">
        <f>'[1]CUENTA COLECTORA'!J155</f>
        <v/>
      </c>
      <c r="D54" s="37" t="str">
        <f>'[1]CUENTA COLECTORA'!B155</f>
        <v>Edyjcsa, Srl</v>
      </c>
      <c r="E54" s="38">
        <f>'[1]CUENTA COLECTORA'!K155</f>
        <v>0</v>
      </c>
      <c r="F54" s="38">
        <f>'[1]CUENTA COLECTORA'!F155</f>
        <v>84970</v>
      </c>
      <c r="G54" s="39"/>
      <c r="H54" s="40">
        <f t="shared" si="0"/>
        <v>17525621.849999998</v>
      </c>
    </row>
    <row r="55" spans="1:8" s="18" customFormat="1" ht="20.100000000000001" customHeight="1" x14ac:dyDescent="0.25">
      <c r="A55" s="42"/>
      <c r="B55" s="35">
        <f>'[1]CUENTA COLECTORA'!A156</f>
        <v>46073</v>
      </c>
      <c r="C55" s="36" t="str">
        <f>'[1]CUENTA COLECTORA'!J156</f>
        <v>717514449</v>
      </c>
      <c r="D55" s="37" t="str">
        <f>'[1]CUENTA COLECTORA'!B156</f>
        <v xml:space="preserve">CEMADOJA (19/02/2026) </v>
      </c>
      <c r="E55" s="38">
        <f>'[1]CUENTA COLECTORA'!K156</f>
        <v>90071</v>
      </c>
      <c r="F55" s="38">
        <f>'[1]CUENTA COLECTORA'!F156</f>
        <v>0</v>
      </c>
      <c r="G55" s="39"/>
      <c r="H55" s="40">
        <f t="shared" si="0"/>
        <v>17615692.849999998</v>
      </c>
    </row>
    <row r="56" spans="1:8" s="18" customFormat="1" ht="20.100000000000001" customHeight="1" x14ac:dyDescent="0.25">
      <c r="A56" s="42"/>
      <c r="B56" s="35">
        <f>'[1]CUENTA COLECTORA'!A157</f>
        <v>46073</v>
      </c>
      <c r="C56" s="36" t="str">
        <f>'[1]CUENTA COLECTORA'!J157</f>
        <v/>
      </c>
      <c r="D56" s="37" t="str">
        <f>'[1]CUENTA COLECTORA'!B157</f>
        <v>ARS FUTURO</v>
      </c>
      <c r="E56" s="38">
        <f>'[1]CUENTA COLECTORA'!K157</f>
        <v>46227.199999999997</v>
      </c>
      <c r="F56" s="38">
        <f>'[1]CUENTA COLECTORA'!F157</f>
        <v>0</v>
      </c>
      <c r="G56" s="39"/>
      <c r="H56" s="40">
        <f t="shared" si="0"/>
        <v>17661920.049999997</v>
      </c>
    </row>
    <row r="57" spans="1:8" s="18" customFormat="1" ht="20.100000000000001" customHeight="1" x14ac:dyDescent="0.25">
      <c r="A57" s="42"/>
      <c r="B57" s="35">
        <f>'[1]CUENTA COLECTORA'!A158</f>
        <v>46073</v>
      </c>
      <c r="C57" s="36" t="str">
        <f>'[1]CUENTA COLECTORA'!J158</f>
        <v/>
      </c>
      <c r="D57" s="37" t="str">
        <f>'[1]CUENTA COLECTORA'!B158</f>
        <v>ARS MAPFRE SALUD</v>
      </c>
      <c r="E57" s="38">
        <f>'[1]CUENTA COLECTORA'!K158</f>
        <v>35671</v>
      </c>
      <c r="F57" s="38">
        <f>'[1]CUENTA COLECTORA'!F158</f>
        <v>0</v>
      </c>
      <c r="G57" s="39"/>
      <c r="H57" s="40">
        <f t="shared" si="0"/>
        <v>17697591.049999997</v>
      </c>
    </row>
    <row r="58" spans="1:8" s="18" customFormat="1" ht="20.100000000000001" customHeight="1" x14ac:dyDescent="0.25">
      <c r="A58" s="42"/>
      <c r="B58" s="35">
        <f>'[1]CUENTA COLECTORA'!A159</f>
        <v>46073</v>
      </c>
      <c r="C58" s="36" t="str">
        <f>'[1]CUENTA COLECTORA'!J159</f>
        <v/>
      </c>
      <c r="D58" s="37" t="str">
        <f>'[1]CUENTA COLECTORA'!B159</f>
        <v>ARS COLEGIO MEDICO DOMINICANO</v>
      </c>
      <c r="E58" s="38">
        <f>'[1]CUENTA COLECTORA'!K159</f>
        <v>19477.2</v>
      </c>
      <c r="F58" s="38">
        <f>'[1]CUENTA COLECTORA'!F159</f>
        <v>0</v>
      </c>
      <c r="G58" s="39"/>
      <c r="H58" s="40">
        <f t="shared" si="0"/>
        <v>17717068.249999996</v>
      </c>
    </row>
    <row r="59" spans="1:8" s="18" customFormat="1" ht="20.100000000000001" customHeight="1" x14ac:dyDescent="0.25">
      <c r="A59" s="42"/>
      <c r="B59" s="35">
        <f>'[1]CUENTA COLECTORA'!A160</f>
        <v>46076</v>
      </c>
      <c r="C59" s="36" t="str">
        <f>'[1]CUENTA COLECTORA'!J160</f>
        <v>717600882</v>
      </c>
      <c r="D59" s="37" t="str">
        <f>'[1]CUENTA COLECTORA'!B160</f>
        <v xml:space="preserve">CEMADOJA (20/02/2026) </v>
      </c>
      <c r="E59" s="38">
        <f>'[1]CUENTA COLECTORA'!K160</f>
        <v>94562</v>
      </c>
      <c r="F59" s="38">
        <f>'[1]CUENTA COLECTORA'!F160</f>
        <v>0</v>
      </c>
      <c r="G59" s="39"/>
      <c r="H59" s="40">
        <f t="shared" si="0"/>
        <v>17811630.249999996</v>
      </c>
    </row>
    <row r="60" spans="1:8" s="18" customFormat="1" ht="20.100000000000001" customHeight="1" x14ac:dyDescent="0.25">
      <c r="A60" s="42"/>
      <c r="B60" s="35">
        <f>'[1]CUENTA COLECTORA'!A161</f>
        <v>46076</v>
      </c>
      <c r="C60" s="36" t="str">
        <f>'[1]CUENTA COLECTORA'!J161</f>
        <v>717600881</v>
      </c>
      <c r="D60" s="37" t="str">
        <f>'[1]CUENTA COLECTORA'!B161</f>
        <v xml:space="preserve">CEMADOJA (21/02/2026) </v>
      </c>
      <c r="E60" s="38">
        <f>'[1]CUENTA COLECTORA'!K161</f>
        <v>7586</v>
      </c>
      <c r="F60" s="38">
        <f>'[1]CUENTA COLECTORA'!F161</f>
        <v>0</v>
      </c>
      <c r="G60" s="39"/>
      <c r="H60" s="40">
        <f t="shared" si="0"/>
        <v>17819216.249999996</v>
      </c>
    </row>
    <row r="61" spans="1:8" s="18" customFormat="1" ht="20.100000000000001" customHeight="1" x14ac:dyDescent="0.25">
      <c r="A61" s="42"/>
      <c r="B61" s="35">
        <f>'[1]CUENTA COLECTORA'!A162</f>
        <v>46076</v>
      </c>
      <c r="C61" s="36" t="str">
        <f>'[1]CUENTA COLECTORA'!J162</f>
        <v>717600880</v>
      </c>
      <c r="D61" s="37" t="str">
        <f>'[1]CUENTA COLECTORA'!B162</f>
        <v xml:space="preserve">CEMADOJA (22/02/2026) </v>
      </c>
      <c r="E61" s="38">
        <f>'[1]CUENTA COLECTORA'!K162</f>
        <v>9350</v>
      </c>
      <c r="F61" s="38">
        <f>'[1]CUENTA COLECTORA'!F162</f>
        <v>0</v>
      </c>
      <c r="G61" s="39"/>
      <c r="H61" s="40">
        <f t="shared" si="0"/>
        <v>17828566.249999996</v>
      </c>
    </row>
    <row r="62" spans="1:8" s="18" customFormat="1" ht="20.100000000000001" customHeight="1" x14ac:dyDescent="0.25">
      <c r="A62" s="42"/>
      <c r="B62" s="35">
        <f>'[1]CUENTA COLECTORA'!A163</f>
        <v>46076</v>
      </c>
      <c r="C62" s="36" t="str">
        <f>'[1]CUENTA COLECTORA'!J163</f>
        <v/>
      </c>
      <c r="D62" s="37" t="str">
        <f>'[1]CUENTA COLECTORA'!B163</f>
        <v>ARS UNIVERSAL</v>
      </c>
      <c r="E62" s="38">
        <f>'[1]CUENTA COLECTORA'!K163</f>
        <v>28129.55</v>
      </c>
      <c r="F62" s="38">
        <f>'[1]CUENTA COLECTORA'!F163</f>
        <v>0</v>
      </c>
      <c r="G62" s="39"/>
      <c r="H62" s="40">
        <f t="shared" si="0"/>
        <v>17856695.799999997</v>
      </c>
    </row>
    <row r="63" spans="1:8" s="18" customFormat="1" ht="20.100000000000001" customHeight="1" x14ac:dyDescent="0.25">
      <c r="A63" s="42"/>
      <c r="B63" s="35">
        <f>'[1]CUENTA COLECTORA'!A164</f>
        <v>46076</v>
      </c>
      <c r="C63" s="36" t="str">
        <f>'[1]CUENTA COLECTORA'!J164</f>
        <v/>
      </c>
      <c r="D63" s="37" t="str">
        <f>'[1]CUENTA COLECTORA'!B164</f>
        <v>Isla Dominicana De Petroleo Corporation</v>
      </c>
      <c r="E63" s="38">
        <f>'[1]CUENTA COLECTORA'!K164</f>
        <v>0</v>
      </c>
      <c r="F63" s="38">
        <f>'[1]CUENTA COLECTORA'!F164</f>
        <v>500000</v>
      </c>
      <c r="G63" s="39"/>
      <c r="H63" s="40">
        <f t="shared" si="0"/>
        <v>17356695.799999997</v>
      </c>
    </row>
    <row r="64" spans="1:8" s="18" customFormat="1" ht="20.100000000000001" customHeight="1" x14ac:dyDescent="0.25">
      <c r="A64" s="42"/>
      <c r="B64" s="35">
        <f>'[1]CUENTA COLECTORA'!A165</f>
        <v>46076</v>
      </c>
      <c r="C64" s="36" t="str">
        <f>'[1]CUENTA COLECTORA'!J165</f>
        <v/>
      </c>
      <c r="D64" s="37" t="str">
        <f>'[1]CUENTA COLECTORA'!B165</f>
        <v>Hypco Group, Srl</v>
      </c>
      <c r="E64" s="38">
        <f>'[1]CUENTA COLECTORA'!K165</f>
        <v>0</v>
      </c>
      <c r="F64" s="38">
        <f>'[1]CUENTA COLECTORA'!F165</f>
        <v>186284.62</v>
      </c>
      <c r="G64" s="39"/>
      <c r="H64" s="40">
        <f t="shared" si="0"/>
        <v>17170411.179999996</v>
      </c>
    </row>
    <row r="65" spans="1:8" s="18" customFormat="1" ht="20.100000000000001" customHeight="1" x14ac:dyDescent="0.25">
      <c r="A65" s="42"/>
      <c r="B65" s="35">
        <f>'[1]CUENTA COLECTORA'!A166</f>
        <v>46077</v>
      </c>
      <c r="C65" s="36" t="str">
        <f>'[1]CUENTA COLECTORA'!J166</f>
        <v>717513588</v>
      </c>
      <c r="D65" s="37" t="str">
        <f>'[1]CUENTA COLECTORA'!B166</f>
        <v xml:space="preserve">CEMADOJA (23/02/2026) </v>
      </c>
      <c r="E65" s="38">
        <f>'[1]CUENTA COLECTORA'!K166</f>
        <v>97137</v>
      </c>
      <c r="F65" s="38">
        <f>'[1]CUENTA COLECTORA'!F166</f>
        <v>0</v>
      </c>
      <c r="G65" s="39"/>
      <c r="H65" s="40">
        <f t="shared" si="0"/>
        <v>17267548.179999996</v>
      </c>
    </row>
    <row r="66" spans="1:8" s="18" customFormat="1" ht="20.100000000000001" customHeight="1" x14ac:dyDescent="0.25">
      <c r="A66" s="42"/>
      <c r="B66" s="35">
        <f>'[1]CUENTA COLECTORA'!A167</f>
        <v>46078</v>
      </c>
      <c r="C66" s="36" t="str">
        <f>'[1]CUENTA COLECTORA'!J167</f>
        <v>715820177</v>
      </c>
      <c r="D66" s="37" t="str">
        <f>'[1]CUENTA COLECTORA'!B167</f>
        <v xml:space="preserve">CEMADOJA (24/02/2026) </v>
      </c>
      <c r="E66" s="38">
        <f>'[1]CUENTA COLECTORA'!K167</f>
        <v>99533</v>
      </c>
      <c r="F66" s="38">
        <f>'[1]CUENTA COLECTORA'!F167</f>
        <v>0</v>
      </c>
      <c r="G66" s="39"/>
      <c r="H66" s="40">
        <f t="shared" si="0"/>
        <v>17367081.179999996</v>
      </c>
    </row>
    <row r="67" spans="1:8" s="18" customFormat="1" ht="20.100000000000001" customHeight="1" x14ac:dyDescent="0.25">
      <c r="A67" s="42"/>
      <c r="B67" s="35">
        <f>'[1]CUENTA COLECTORA'!A168</f>
        <v>46078</v>
      </c>
      <c r="C67" s="36" t="str">
        <f>'[1]CUENTA COLECTORA'!J168</f>
        <v/>
      </c>
      <c r="D67" s="37" t="str">
        <f>'[1]CUENTA COLECTORA'!B168</f>
        <v>Lessader, Srl</v>
      </c>
      <c r="E67" s="38">
        <f>'[1]CUENTA COLECTORA'!K168</f>
        <v>0</v>
      </c>
      <c r="F67" s="38">
        <f>'[1]CUENTA COLECTORA'!F168</f>
        <v>256541.39</v>
      </c>
      <c r="G67" s="39"/>
      <c r="H67" s="40">
        <f t="shared" si="0"/>
        <v>17110539.789999995</v>
      </c>
    </row>
    <row r="68" spans="1:8" s="18" customFormat="1" ht="20.100000000000001" customHeight="1" x14ac:dyDescent="0.25">
      <c r="A68" s="42"/>
      <c r="B68" s="35">
        <f>'[1]CUENTA COLECTORA'!A169</f>
        <v>46079</v>
      </c>
      <c r="C68" s="36" t="str">
        <f>'[1]CUENTA COLECTORA'!J169</f>
        <v>715820495</v>
      </c>
      <c r="D68" s="37" t="str">
        <f>'[1]CUENTA COLECTORA'!B169</f>
        <v xml:space="preserve">CEMADOJA (25/02/2026) </v>
      </c>
      <c r="E68" s="38">
        <f>'[1]CUENTA COLECTORA'!K169</f>
        <v>104106</v>
      </c>
      <c r="F68" s="38">
        <f>'[1]CUENTA COLECTORA'!F169</f>
        <v>0</v>
      </c>
      <c r="G68" s="39"/>
      <c r="H68" s="40">
        <f t="shared" si="0"/>
        <v>17214645.789999995</v>
      </c>
    </row>
    <row r="69" spans="1:8" s="18" customFormat="1" ht="20.100000000000001" customHeight="1" x14ac:dyDescent="0.25">
      <c r="A69" s="42"/>
      <c r="B69" s="35">
        <f>'[1]CUENTA COLECTORA'!A170</f>
        <v>46079</v>
      </c>
      <c r="C69" s="36" t="str">
        <f>'[1]CUENTA COLECTORA'!J170</f>
        <v/>
      </c>
      <c r="D69" s="37" t="str">
        <f>'[1]CUENTA COLECTORA'!B170</f>
        <v>ARS RESERVAS</v>
      </c>
      <c r="E69" s="38">
        <f>'[1]CUENTA COLECTORA'!K170</f>
        <v>6681.08</v>
      </c>
      <c r="F69" s="38">
        <f>'[1]CUENTA COLECTORA'!F170</f>
        <v>0</v>
      </c>
      <c r="G69" s="39"/>
      <c r="H69" s="40">
        <f t="shared" si="0"/>
        <v>17221326.869999994</v>
      </c>
    </row>
    <row r="70" spans="1:8" s="18" customFormat="1" ht="20.100000000000001" customHeight="1" x14ac:dyDescent="0.25">
      <c r="A70" s="42"/>
      <c r="B70" s="35">
        <f>'[1]CUENTA COLECTORA'!A171</f>
        <v>46079</v>
      </c>
      <c r="C70" s="36" t="str">
        <f>'[1]CUENTA COLECTORA'!J171</f>
        <v/>
      </c>
      <c r="D70" s="37" t="str">
        <f>'[1]CUENTA COLECTORA'!B171</f>
        <v>Julio Elias Perez Montilla</v>
      </c>
      <c r="E70" s="38">
        <f>'[1]CUENTA COLECTORA'!K171</f>
        <v>0</v>
      </c>
      <c r="F70" s="38">
        <f>'[1]CUENTA COLECTORA'!F171</f>
        <v>72216</v>
      </c>
      <c r="G70" s="39"/>
      <c r="H70" s="40">
        <f t="shared" si="0"/>
        <v>17149110.869999994</v>
      </c>
    </row>
    <row r="71" spans="1:8" s="18" customFormat="1" ht="20.100000000000001" customHeight="1" x14ac:dyDescent="0.25">
      <c r="A71" s="42"/>
      <c r="B71" s="35">
        <f>'[1]CUENTA COLECTORA'!A172</f>
        <v>46079</v>
      </c>
      <c r="C71" s="36" t="str">
        <f>'[1]CUENTA COLECTORA'!J172</f>
        <v/>
      </c>
      <c r="D71" s="37" t="str">
        <f>'[1]CUENTA COLECTORA'!B172</f>
        <v>Tecnas C Por A</v>
      </c>
      <c r="E71" s="38">
        <f>'[1]CUENTA COLECTORA'!K172</f>
        <v>0</v>
      </c>
      <c r="F71" s="38">
        <f>'[1]CUENTA COLECTORA'!F172</f>
        <v>21659.97</v>
      </c>
      <c r="G71" s="39"/>
      <c r="H71" s="40">
        <f t="shared" si="0"/>
        <v>17127450.899999995</v>
      </c>
    </row>
    <row r="72" spans="1:8" s="18" customFormat="1" ht="20.100000000000001" customHeight="1" x14ac:dyDescent="0.25">
      <c r="A72" s="42"/>
      <c r="B72" s="35">
        <f>'[1]CUENTA COLECTORA'!A173</f>
        <v>46079</v>
      </c>
      <c r="C72" s="36" t="str">
        <f>'[1]CUENTA COLECTORA'!J173</f>
        <v/>
      </c>
      <c r="D72" s="37" t="str">
        <f>'[1]CUENTA COLECTORA'!B173</f>
        <v>Visanet</v>
      </c>
      <c r="E72" s="38">
        <f>'[1]CUENTA COLECTORA'!K173</f>
        <v>411399.1</v>
      </c>
      <c r="F72" s="38">
        <f>'[1]CUENTA COLECTORA'!F173</f>
        <v>0</v>
      </c>
      <c r="G72" s="39"/>
      <c r="H72" s="40">
        <f t="shared" si="0"/>
        <v>17538849.999999996</v>
      </c>
    </row>
    <row r="73" spans="1:8" s="18" customFormat="1" ht="20.100000000000001" hidden="1" customHeight="1" x14ac:dyDescent="0.25">
      <c r="A73" s="42"/>
      <c r="B73" s="35"/>
      <c r="C73" s="36"/>
      <c r="D73" s="37"/>
      <c r="E73" s="38"/>
      <c r="F73" s="38"/>
      <c r="G73" s="39"/>
      <c r="H73" s="40">
        <f t="shared" si="0"/>
        <v>17538849.999999996</v>
      </c>
    </row>
    <row r="74" spans="1:8" s="18" customFormat="1" ht="20.100000000000001" hidden="1" customHeight="1" x14ac:dyDescent="0.25">
      <c r="A74" s="42"/>
      <c r="B74" s="35"/>
      <c r="C74" s="36"/>
      <c r="D74" s="37"/>
      <c r="E74" s="38"/>
      <c r="F74" s="38"/>
      <c r="G74" s="39"/>
      <c r="H74" s="40">
        <f t="shared" si="0"/>
        <v>17538849.999999996</v>
      </c>
    </row>
    <row r="75" spans="1:8" s="18" customFormat="1" ht="20.100000000000001" hidden="1" customHeight="1" x14ac:dyDescent="0.25">
      <c r="A75" s="42"/>
      <c r="B75" s="35"/>
      <c r="C75" s="36"/>
      <c r="D75" s="37"/>
      <c r="E75" s="38"/>
      <c r="F75" s="38"/>
      <c r="G75" s="39"/>
      <c r="H75" s="40">
        <f t="shared" si="0"/>
        <v>17538849.999999996</v>
      </c>
    </row>
    <row r="76" spans="1:8" s="18" customFormat="1" ht="20.100000000000001" hidden="1" customHeight="1" x14ac:dyDescent="0.25">
      <c r="A76" s="42"/>
      <c r="B76" s="35"/>
      <c r="C76" s="36"/>
      <c r="D76" s="37"/>
      <c r="E76" s="38"/>
      <c r="F76" s="38"/>
      <c r="G76" s="39"/>
      <c r="H76" s="40">
        <f t="shared" si="0"/>
        <v>17538849.999999996</v>
      </c>
    </row>
    <row r="77" spans="1:8" s="18" customFormat="1" ht="20.100000000000001" hidden="1" customHeight="1" x14ac:dyDescent="0.25">
      <c r="A77" s="42"/>
      <c r="B77" s="35"/>
      <c r="C77" s="36"/>
      <c r="D77" s="37"/>
      <c r="E77" s="38"/>
      <c r="F77" s="38"/>
      <c r="G77" s="39"/>
      <c r="H77" s="40">
        <f t="shared" si="0"/>
        <v>17538849.999999996</v>
      </c>
    </row>
    <row r="78" spans="1:8" s="18" customFormat="1" ht="20.100000000000001" hidden="1" customHeight="1" x14ac:dyDescent="0.25">
      <c r="A78" s="42"/>
      <c r="B78" s="35"/>
      <c r="C78" s="36"/>
      <c r="D78" s="37"/>
      <c r="E78" s="38"/>
      <c r="F78" s="38"/>
      <c r="G78" s="39"/>
      <c r="H78" s="40">
        <f t="shared" si="0"/>
        <v>17538849.999999996</v>
      </c>
    </row>
    <row r="79" spans="1:8" s="18" customFormat="1" ht="20.100000000000001" hidden="1" customHeight="1" x14ac:dyDescent="0.25">
      <c r="A79" s="42"/>
      <c r="B79" s="35"/>
      <c r="C79" s="36"/>
      <c r="D79" s="37"/>
      <c r="E79" s="38"/>
      <c r="F79" s="38"/>
      <c r="G79" s="39"/>
      <c r="H79" s="40">
        <f t="shared" si="0"/>
        <v>17538849.999999996</v>
      </c>
    </row>
    <row r="80" spans="1:8" s="18" customFormat="1" ht="20.100000000000001" hidden="1" customHeight="1" x14ac:dyDescent="0.25">
      <c r="A80" s="42"/>
      <c r="B80" s="35"/>
      <c r="C80" s="36"/>
      <c r="D80" s="37"/>
      <c r="E80" s="38"/>
      <c r="F80" s="38"/>
      <c r="G80" s="39"/>
      <c r="H80" s="40">
        <f t="shared" si="0"/>
        <v>17538849.999999996</v>
      </c>
    </row>
    <row r="81" spans="1:8" s="18" customFormat="1" ht="20.100000000000001" hidden="1" customHeight="1" x14ac:dyDescent="0.25">
      <c r="A81" s="42"/>
      <c r="B81" s="35"/>
      <c r="C81" s="36"/>
      <c r="D81" s="37"/>
      <c r="E81" s="38"/>
      <c r="F81" s="38"/>
      <c r="G81" s="39"/>
      <c r="H81" s="40">
        <f t="shared" si="0"/>
        <v>17538849.999999996</v>
      </c>
    </row>
    <row r="82" spans="1:8" s="18" customFormat="1" ht="20.100000000000001" hidden="1" customHeight="1" x14ac:dyDescent="0.25">
      <c r="A82" s="42"/>
      <c r="B82" s="35"/>
      <c r="C82" s="36"/>
      <c r="D82" s="37"/>
      <c r="E82" s="38"/>
      <c r="F82" s="38"/>
      <c r="G82" s="39"/>
      <c r="H82" s="40">
        <f t="shared" ref="H82:H111" si="1">SUM(H81+E82-F82)</f>
        <v>17538849.999999996</v>
      </c>
    </row>
    <row r="83" spans="1:8" s="18" customFormat="1" ht="20.100000000000001" hidden="1" customHeight="1" x14ac:dyDescent="0.25">
      <c r="A83" s="42"/>
      <c r="B83" s="35"/>
      <c r="C83" s="36"/>
      <c r="D83" s="37"/>
      <c r="E83" s="38"/>
      <c r="F83" s="38"/>
      <c r="G83" s="39"/>
      <c r="H83" s="40">
        <f t="shared" si="1"/>
        <v>17538849.999999996</v>
      </c>
    </row>
    <row r="84" spans="1:8" s="18" customFormat="1" ht="20.100000000000001" hidden="1" customHeight="1" x14ac:dyDescent="0.25">
      <c r="A84" s="42"/>
      <c r="B84" s="35"/>
      <c r="C84" s="36"/>
      <c r="D84" s="37"/>
      <c r="E84" s="38"/>
      <c r="F84" s="38"/>
      <c r="G84" s="39"/>
      <c r="H84" s="40">
        <f t="shared" si="1"/>
        <v>17538849.999999996</v>
      </c>
    </row>
    <row r="85" spans="1:8" s="18" customFormat="1" ht="20.100000000000001" hidden="1" customHeight="1" x14ac:dyDescent="0.25">
      <c r="A85" s="42"/>
      <c r="B85" s="35"/>
      <c r="C85" s="36"/>
      <c r="D85" s="37"/>
      <c r="E85" s="38"/>
      <c r="F85" s="38"/>
      <c r="G85" s="39"/>
      <c r="H85" s="40">
        <f t="shared" si="1"/>
        <v>17538849.999999996</v>
      </c>
    </row>
    <row r="86" spans="1:8" s="18" customFormat="1" ht="20.100000000000001" hidden="1" customHeight="1" x14ac:dyDescent="0.25">
      <c r="A86" s="42"/>
      <c r="B86" s="35"/>
      <c r="C86" s="36"/>
      <c r="D86" s="37"/>
      <c r="E86" s="38"/>
      <c r="F86" s="38"/>
      <c r="G86" s="39"/>
      <c r="H86" s="40">
        <f t="shared" si="1"/>
        <v>17538849.999999996</v>
      </c>
    </row>
    <row r="87" spans="1:8" s="18" customFormat="1" ht="20.100000000000001" hidden="1" customHeight="1" x14ac:dyDescent="0.25">
      <c r="A87" s="42"/>
      <c r="B87" s="35"/>
      <c r="C87" s="36"/>
      <c r="D87" s="37"/>
      <c r="E87" s="38"/>
      <c r="F87" s="38"/>
      <c r="G87" s="39"/>
      <c r="H87" s="40">
        <f t="shared" si="1"/>
        <v>17538849.999999996</v>
      </c>
    </row>
    <row r="88" spans="1:8" s="18" customFormat="1" ht="20.100000000000001" hidden="1" customHeight="1" x14ac:dyDescent="0.25">
      <c r="A88" s="42"/>
      <c r="B88" s="35"/>
      <c r="C88" s="36"/>
      <c r="D88" s="37"/>
      <c r="E88" s="38"/>
      <c r="F88" s="38"/>
      <c r="G88" s="39"/>
      <c r="H88" s="40">
        <f t="shared" si="1"/>
        <v>17538849.999999996</v>
      </c>
    </row>
    <row r="89" spans="1:8" s="18" customFormat="1" ht="20.100000000000001" hidden="1" customHeight="1" x14ac:dyDescent="0.25">
      <c r="A89" s="42"/>
      <c r="B89" s="35"/>
      <c r="C89" s="36"/>
      <c r="D89" s="37"/>
      <c r="E89" s="38"/>
      <c r="F89" s="38"/>
      <c r="G89" s="39"/>
      <c r="H89" s="40">
        <f t="shared" si="1"/>
        <v>17538849.999999996</v>
      </c>
    </row>
    <row r="90" spans="1:8" s="18" customFormat="1" ht="20.100000000000001" hidden="1" customHeight="1" x14ac:dyDescent="0.25">
      <c r="A90" s="42"/>
      <c r="B90" s="35"/>
      <c r="C90" s="36"/>
      <c r="D90" s="37"/>
      <c r="E90" s="38"/>
      <c r="F90" s="38"/>
      <c r="G90" s="39"/>
      <c r="H90" s="40">
        <f t="shared" si="1"/>
        <v>17538849.999999996</v>
      </c>
    </row>
    <row r="91" spans="1:8" s="18" customFormat="1" ht="20.100000000000001" hidden="1" customHeight="1" x14ac:dyDescent="0.25">
      <c r="A91" s="42"/>
      <c r="B91" s="35"/>
      <c r="C91" s="36"/>
      <c r="D91" s="37"/>
      <c r="E91" s="38"/>
      <c r="F91" s="38"/>
      <c r="G91" s="39"/>
      <c r="H91" s="40">
        <f t="shared" si="1"/>
        <v>17538849.999999996</v>
      </c>
    </row>
    <row r="92" spans="1:8" s="18" customFormat="1" ht="20.100000000000001" hidden="1" customHeight="1" x14ac:dyDescent="0.25">
      <c r="A92" s="42"/>
      <c r="B92" s="35"/>
      <c r="C92" s="36"/>
      <c r="D92" s="37"/>
      <c r="E92" s="38"/>
      <c r="F92" s="38"/>
      <c r="G92" s="39"/>
      <c r="H92" s="40">
        <f t="shared" si="1"/>
        <v>17538849.999999996</v>
      </c>
    </row>
    <row r="93" spans="1:8" s="18" customFormat="1" ht="20.100000000000001" hidden="1" customHeight="1" x14ac:dyDescent="0.25">
      <c r="A93" s="42"/>
      <c r="B93" s="35"/>
      <c r="C93" s="36"/>
      <c r="D93" s="37"/>
      <c r="E93" s="38"/>
      <c r="F93" s="38"/>
      <c r="G93" s="39"/>
      <c r="H93" s="40">
        <f t="shared" si="1"/>
        <v>17538849.999999996</v>
      </c>
    </row>
    <row r="94" spans="1:8" s="18" customFormat="1" ht="20.100000000000001" hidden="1" customHeight="1" x14ac:dyDescent="0.25">
      <c r="A94" s="42"/>
      <c r="B94" s="35"/>
      <c r="C94" s="36"/>
      <c r="D94" s="37"/>
      <c r="E94" s="38"/>
      <c r="F94" s="38"/>
      <c r="G94" s="39"/>
      <c r="H94" s="40">
        <f t="shared" si="1"/>
        <v>17538849.999999996</v>
      </c>
    </row>
    <row r="95" spans="1:8" s="18" customFormat="1" ht="20.100000000000001" hidden="1" customHeight="1" x14ac:dyDescent="0.25">
      <c r="A95" s="42"/>
      <c r="B95" s="35"/>
      <c r="C95" s="36"/>
      <c r="D95" s="37"/>
      <c r="E95" s="38"/>
      <c r="F95" s="38"/>
      <c r="G95" s="39"/>
      <c r="H95" s="40">
        <f t="shared" si="1"/>
        <v>17538849.999999996</v>
      </c>
    </row>
    <row r="96" spans="1:8" s="18" customFormat="1" ht="20.100000000000001" hidden="1" customHeight="1" x14ac:dyDescent="0.25">
      <c r="A96" s="42"/>
      <c r="B96" s="35"/>
      <c r="C96" s="36"/>
      <c r="D96" s="37"/>
      <c r="E96" s="38"/>
      <c r="F96" s="38"/>
      <c r="G96" s="39"/>
      <c r="H96" s="40">
        <f t="shared" si="1"/>
        <v>17538849.999999996</v>
      </c>
    </row>
    <row r="97" spans="1:8" s="18" customFormat="1" ht="20.100000000000001" hidden="1" customHeight="1" x14ac:dyDescent="0.25">
      <c r="A97" s="42"/>
      <c r="B97" s="35"/>
      <c r="C97" s="36"/>
      <c r="D97" s="37"/>
      <c r="E97" s="38"/>
      <c r="F97" s="38"/>
      <c r="G97" s="39"/>
      <c r="H97" s="40">
        <f t="shared" si="1"/>
        <v>17538849.999999996</v>
      </c>
    </row>
    <row r="98" spans="1:8" s="18" customFormat="1" ht="20.100000000000001" hidden="1" customHeight="1" x14ac:dyDescent="0.25">
      <c r="A98" s="42"/>
      <c r="B98" s="35"/>
      <c r="C98" s="36"/>
      <c r="D98" s="37"/>
      <c r="E98" s="38"/>
      <c r="F98" s="38"/>
      <c r="G98" s="39"/>
      <c r="H98" s="40">
        <f t="shared" si="1"/>
        <v>17538849.999999996</v>
      </c>
    </row>
    <row r="99" spans="1:8" s="18" customFormat="1" ht="20.100000000000001" hidden="1" customHeight="1" x14ac:dyDescent="0.25">
      <c r="A99" s="42"/>
      <c r="B99" s="35"/>
      <c r="C99" s="36"/>
      <c r="D99" s="37"/>
      <c r="E99" s="38"/>
      <c r="F99" s="38"/>
      <c r="G99" s="39"/>
      <c r="H99" s="40">
        <f t="shared" si="1"/>
        <v>17538849.999999996</v>
      </c>
    </row>
    <row r="100" spans="1:8" s="18" customFormat="1" ht="20.100000000000001" hidden="1" customHeight="1" x14ac:dyDescent="0.25">
      <c r="A100" s="42"/>
      <c r="B100" s="35"/>
      <c r="C100" s="36"/>
      <c r="D100" s="37"/>
      <c r="E100" s="38"/>
      <c r="F100" s="38"/>
      <c r="G100" s="39"/>
      <c r="H100" s="40">
        <f t="shared" si="1"/>
        <v>17538849.999999996</v>
      </c>
    </row>
    <row r="101" spans="1:8" s="18" customFormat="1" ht="20.100000000000001" hidden="1" customHeight="1" x14ac:dyDescent="0.25">
      <c r="A101" s="42"/>
      <c r="B101" s="35"/>
      <c r="C101" s="36"/>
      <c r="D101" s="37"/>
      <c r="E101" s="38"/>
      <c r="F101" s="38"/>
      <c r="G101" s="39"/>
      <c r="H101" s="40">
        <f t="shared" si="1"/>
        <v>17538849.999999996</v>
      </c>
    </row>
    <row r="102" spans="1:8" s="18" customFormat="1" ht="20.100000000000001" hidden="1" customHeight="1" x14ac:dyDescent="0.25">
      <c r="A102" s="42"/>
      <c r="B102" s="35"/>
      <c r="C102" s="36"/>
      <c r="D102" s="37"/>
      <c r="E102" s="38"/>
      <c r="F102" s="38"/>
      <c r="G102" s="39"/>
      <c r="H102" s="40">
        <f t="shared" si="1"/>
        <v>17538849.999999996</v>
      </c>
    </row>
    <row r="103" spans="1:8" s="18" customFormat="1" ht="20.100000000000001" hidden="1" customHeight="1" x14ac:dyDescent="0.25">
      <c r="A103" s="42"/>
      <c r="B103" s="35"/>
      <c r="C103" s="36"/>
      <c r="D103" s="37"/>
      <c r="E103" s="38"/>
      <c r="F103" s="38"/>
      <c r="G103" s="39"/>
      <c r="H103" s="40">
        <f t="shared" si="1"/>
        <v>17538849.999999996</v>
      </c>
    </row>
    <row r="104" spans="1:8" s="18" customFormat="1" ht="20.100000000000001" hidden="1" customHeight="1" x14ac:dyDescent="0.25">
      <c r="A104" s="42"/>
      <c r="B104" s="35"/>
      <c r="C104" s="36"/>
      <c r="D104" s="37"/>
      <c r="E104" s="38"/>
      <c r="F104" s="38"/>
      <c r="G104" s="39"/>
      <c r="H104" s="40">
        <f t="shared" si="1"/>
        <v>17538849.999999996</v>
      </c>
    </row>
    <row r="105" spans="1:8" s="18" customFormat="1" ht="20.100000000000001" hidden="1" customHeight="1" x14ac:dyDescent="0.25">
      <c r="A105" s="42"/>
      <c r="B105" s="35"/>
      <c r="C105" s="36"/>
      <c r="D105" s="37"/>
      <c r="E105" s="38"/>
      <c r="F105" s="38"/>
      <c r="G105" s="39"/>
      <c r="H105" s="40">
        <f t="shared" si="1"/>
        <v>17538849.999999996</v>
      </c>
    </row>
    <row r="106" spans="1:8" s="18" customFormat="1" ht="20.100000000000001" hidden="1" customHeight="1" x14ac:dyDescent="0.25">
      <c r="A106" s="42"/>
      <c r="B106" s="35"/>
      <c r="C106" s="36"/>
      <c r="D106" s="37"/>
      <c r="E106" s="38"/>
      <c r="F106" s="38"/>
      <c r="G106" s="39"/>
      <c r="H106" s="40">
        <f t="shared" si="1"/>
        <v>17538849.999999996</v>
      </c>
    </row>
    <row r="107" spans="1:8" s="18" customFormat="1" ht="20.100000000000001" hidden="1" customHeight="1" x14ac:dyDescent="0.25">
      <c r="A107" s="42"/>
      <c r="B107" s="35"/>
      <c r="C107" s="36"/>
      <c r="D107" s="37"/>
      <c r="E107" s="38"/>
      <c r="F107" s="38"/>
      <c r="G107" s="39"/>
      <c r="H107" s="40">
        <f t="shared" si="1"/>
        <v>17538849.999999996</v>
      </c>
    </row>
    <row r="108" spans="1:8" s="18" customFormat="1" ht="20.100000000000001" hidden="1" customHeight="1" x14ac:dyDescent="0.25">
      <c r="A108" s="42"/>
      <c r="B108" s="35"/>
      <c r="C108" s="36"/>
      <c r="D108" s="37"/>
      <c r="E108" s="38"/>
      <c r="F108" s="38"/>
      <c r="G108" s="39"/>
      <c r="H108" s="40">
        <f t="shared" si="1"/>
        <v>17538849.999999996</v>
      </c>
    </row>
    <row r="109" spans="1:8" s="18" customFormat="1" ht="20.100000000000001" hidden="1" customHeight="1" x14ac:dyDescent="0.25">
      <c r="A109" s="42"/>
      <c r="B109" s="35"/>
      <c r="C109" s="36"/>
      <c r="D109" s="37"/>
      <c r="E109" s="38"/>
      <c r="F109" s="38"/>
      <c r="G109" s="39"/>
      <c r="H109" s="40">
        <f t="shared" si="1"/>
        <v>17538849.999999996</v>
      </c>
    </row>
    <row r="110" spans="1:8" s="18" customFormat="1" ht="20.100000000000001" hidden="1" customHeight="1" x14ac:dyDescent="0.25">
      <c r="A110" s="44"/>
      <c r="B110" s="35"/>
      <c r="C110" s="37"/>
      <c r="D110" s="45"/>
      <c r="E110" s="38"/>
      <c r="F110" s="38"/>
      <c r="G110" s="39"/>
      <c r="H110" s="40">
        <f t="shared" si="1"/>
        <v>17538849.999999996</v>
      </c>
    </row>
    <row r="111" spans="1:8" s="18" customFormat="1" ht="20.100000000000001" hidden="1" customHeight="1" x14ac:dyDescent="0.25">
      <c r="A111" s="44"/>
      <c r="B111" s="35"/>
      <c r="C111" s="36"/>
      <c r="D111" s="45"/>
      <c r="E111" s="39"/>
      <c r="F111" s="46"/>
      <c r="G111" s="47"/>
      <c r="H111" s="40">
        <f t="shared" si="1"/>
        <v>17538849.999999996</v>
      </c>
    </row>
    <row r="112" spans="1:8" s="18" customFormat="1" ht="20.100000000000001" customHeight="1" thickBot="1" x14ac:dyDescent="0.3">
      <c r="A112" s="44"/>
      <c r="B112" s="48"/>
      <c r="C112" s="49"/>
      <c r="D112" s="50"/>
      <c r="E112" s="51">
        <f>SUM(E15:E110)</f>
        <v>8664047.1800000016</v>
      </c>
      <c r="F112" s="52">
        <f>SUM(F15:F109)</f>
        <v>3415052.2200000007</v>
      </c>
      <c r="G112" s="53"/>
      <c r="H112" s="54">
        <f>SUM(H13+E112-F112)</f>
        <v>17538850</v>
      </c>
    </row>
    <row r="113" spans="1:9" s="18" customFormat="1" ht="20.100000000000001" customHeight="1" x14ac:dyDescent="0.25">
      <c r="A113" s="41"/>
      <c r="B113" s="55"/>
      <c r="C113" s="56"/>
      <c r="D113" s="55"/>
      <c r="E113" s="57"/>
      <c r="F113" s="58"/>
      <c r="G113" s="55"/>
      <c r="H113" s="55"/>
    </row>
    <row r="114" spans="1:9" s="18" customFormat="1" ht="20.100000000000001" customHeight="1" x14ac:dyDescent="0.25">
      <c r="A114" s="41"/>
      <c r="B114" s="55"/>
      <c r="C114" s="56"/>
      <c r="D114" s="55"/>
      <c r="E114" s="57"/>
      <c r="F114" s="58"/>
      <c r="G114" s="55"/>
      <c r="H114" s="55"/>
    </row>
    <row r="115" spans="1:9" s="18" customFormat="1" ht="20.100000000000001" customHeight="1" x14ac:dyDescent="0.25">
      <c r="A115" s="41"/>
      <c r="B115" s="55"/>
      <c r="C115" s="56"/>
      <c r="D115" s="55"/>
      <c r="E115" s="57"/>
      <c r="F115" s="58"/>
      <c r="G115" s="55"/>
      <c r="H115" s="55"/>
    </row>
    <row r="116" spans="1:9" s="18" customFormat="1" ht="20.100000000000001" customHeight="1" x14ac:dyDescent="0.25">
      <c r="A116" s="41"/>
      <c r="B116" s="59"/>
      <c r="C116" s="60"/>
      <c r="D116" s="59"/>
      <c r="E116" s="59"/>
      <c r="F116" s="61"/>
      <c r="G116" s="59"/>
      <c r="H116" s="62"/>
    </row>
    <row r="117" spans="1:9" s="18" customFormat="1" ht="20.100000000000001" customHeight="1" x14ac:dyDescent="0.25">
      <c r="A117" s="41"/>
      <c r="B117" s="63" t="s">
        <v>16</v>
      </c>
      <c r="C117" s="63"/>
      <c r="D117" s="63"/>
      <c r="E117" s="63"/>
      <c r="F117" s="63"/>
      <c r="G117" s="63"/>
      <c r="H117" s="63"/>
    </row>
    <row r="118" spans="1:9" s="18" customFormat="1" ht="20.100000000000001" customHeight="1" x14ac:dyDescent="0.25">
      <c r="A118" s="41"/>
      <c r="B118" s="64" t="s">
        <v>17</v>
      </c>
      <c r="C118" s="64"/>
      <c r="D118" s="64"/>
      <c r="E118" s="64"/>
      <c r="F118" s="64"/>
      <c r="G118" s="64"/>
      <c r="H118" s="64"/>
    </row>
    <row r="119" spans="1:9" s="18" customFormat="1" ht="20.100000000000001" customHeight="1" x14ac:dyDescent="0.25">
      <c r="A119" s="41"/>
      <c r="B119" s="60"/>
      <c r="C119" s="65"/>
      <c r="D119" s="19"/>
      <c r="E119" s="66"/>
      <c r="F119" s="67"/>
      <c r="G119" s="62"/>
      <c r="H119" s="62"/>
    </row>
    <row r="120" spans="1:9" s="18" customFormat="1" ht="20.100000000000001" customHeight="1" x14ac:dyDescent="0.25">
      <c r="A120" s="41"/>
      <c r="B120" s="60"/>
      <c r="C120" s="65"/>
      <c r="D120" s="19"/>
      <c r="E120" s="68"/>
      <c r="F120" s="67"/>
      <c r="G120" s="62"/>
      <c r="H120" s="62"/>
    </row>
    <row r="121" spans="1:9" s="18" customFormat="1" ht="20.100000000000001" customHeight="1" x14ac:dyDescent="0.25">
      <c r="A121" s="41"/>
      <c r="B121" s="69"/>
      <c r="C121" s="70"/>
      <c r="D121" s="69"/>
      <c r="E121" s="69"/>
      <c r="F121" s="71"/>
      <c r="G121" s="69"/>
      <c r="H121" s="69"/>
    </row>
    <row r="122" spans="1:9" s="18" customFormat="1" ht="20.100000000000001" customHeight="1" x14ac:dyDescent="0.25">
      <c r="A122" s="41"/>
      <c r="B122" s="72"/>
      <c r="C122" s="73"/>
      <c r="D122" s="72"/>
      <c r="E122" s="72"/>
      <c r="F122" s="74"/>
      <c r="G122" s="72"/>
      <c r="H122" s="72"/>
    </row>
    <row r="123" spans="1:9" s="18" customFormat="1" ht="20.100000000000001" customHeight="1" x14ac:dyDescent="0.25">
      <c r="A123" s="41"/>
      <c r="B123" s="75"/>
      <c r="C123" s="76"/>
      <c r="D123" s="75"/>
      <c r="E123" s="75"/>
      <c r="F123" s="77"/>
      <c r="G123" s="75"/>
      <c r="H123" s="75"/>
    </row>
    <row r="124" spans="1:9" s="18" customFormat="1" ht="20.100000000000001" customHeight="1" x14ac:dyDescent="0.25">
      <c r="A124" s="41"/>
      <c r="B124" s="75"/>
      <c r="C124" s="76"/>
      <c r="D124" s="75"/>
      <c r="E124" s="75"/>
      <c r="F124" s="77"/>
      <c r="G124" s="75"/>
      <c r="H124" s="75"/>
    </row>
    <row r="125" spans="1:9" s="18" customFormat="1" ht="20.100000000000001" customHeight="1" x14ac:dyDescent="0.25">
      <c r="A125" s="41"/>
      <c r="B125" s="75"/>
      <c r="C125" s="76"/>
      <c r="D125" s="75"/>
      <c r="E125" s="75"/>
      <c r="F125" s="77"/>
      <c r="G125" s="75"/>
      <c r="H125" s="75"/>
    </row>
    <row r="126" spans="1:9" s="18" customFormat="1" ht="20.100000000000001" customHeight="1" x14ac:dyDescent="0.25">
      <c r="A126" s="78"/>
      <c r="B126" s="75"/>
      <c r="C126" s="76"/>
      <c r="D126" s="75"/>
      <c r="E126" s="75"/>
      <c r="F126" s="77"/>
      <c r="G126" s="75"/>
      <c r="H126" s="75"/>
      <c r="I126" s="79"/>
    </row>
    <row r="127" spans="1:9" s="18" customFormat="1" ht="21.95" customHeight="1" x14ac:dyDescent="0.25">
      <c r="A127" s="78"/>
      <c r="B127" s="80"/>
      <c r="C127" s="81"/>
      <c r="D127" s="80"/>
      <c r="E127" s="82"/>
      <c r="F127" s="83"/>
      <c r="G127" s="80"/>
      <c r="H127" s="80"/>
    </row>
    <row r="128" spans="1:9" s="18" customFormat="1" ht="21.95" customHeight="1" x14ac:dyDescent="0.25">
      <c r="A128" s="78"/>
      <c r="B128" s="80"/>
      <c r="C128" s="81"/>
      <c r="D128" s="80"/>
      <c r="E128" s="82"/>
      <c r="F128" s="83"/>
      <c r="G128" s="80"/>
      <c r="H128" s="80"/>
    </row>
    <row r="129" spans="1:8" s="18" customFormat="1" ht="21.95" customHeight="1" x14ac:dyDescent="0.25">
      <c r="A129" s="78"/>
      <c r="B129" s="80"/>
      <c r="C129" s="81"/>
      <c r="D129" s="80"/>
      <c r="E129" s="82"/>
      <c r="F129" s="83"/>
      <c r="G129" s="80"/>
      <c r="H129" s="80"/>
    </row>
    <row r="130" spans="1:8" ht="24" customHeight="1" x14ac:dyDescent="0.25">
      <c r="A130" s="84"/>
      <c r="B130" s="80"/>
      <c r="C130" s="81"/>
      <c r="D130" s="80"/>
      <c r="E130" s="82"/>
      <c r="F130" s="83"/>
      <c r="G130" s="80"/>
      <c r="H130" s="80"/>
    </row>
    <row r="131" spans="1:8" ht="24" customHeight="1" x14ac:dyDescent="0.25">
      <c r="A131" s="84"/>
      <c r="B131" s="80"/>
      <c r="C131" s="81"/>
      <c r="D131" s="80"/>
      <c r="E131" s="82"/>
      <c r="F131" s="83"/>
      <c r="G131" s="80"/>
      <c r="H131" s="80"/>
    </row>
    <row r="132" spans="1:8" ht="30.75" customHeight="1" x14ac:dyDescent="0.25">
      <c r="A132" s="19"/>
      <c r="B132" s="80"/>
      <c r="C132" s="81"/>
      <c r="D132" s="80"/>
      <c r="E132" s="82"/>
      <c r="F132" s="83"/>
      <c r="G132" s="80"/>
      <c r="H132" s="80"/>
    </row>
    <row r="133" spans="1:8" ht="24" customHeight="1" x14ac:dyDescent="0.25">
      <c r="A133" s="19"/>
      <c r="B133" s="80"/>
      <c r="C133" s="81"/>
      <c r="D133" s="80"/>
      <c r="E133" s="82"/>
      <c r="F133" s="83"/>
      <c r="G133" s="80"/>
      <c r="H133" s="80"/>
    </row>
    <row r="134" spans="1:8" ht="24" customHeight="1" x14ac:dyDescent="0.25">
      <c r="A134" s="59"/>
      <c r="B134" s="80"/>
      <c r="C134" s="81"/>
      <c r="D134" s="80"/>
      <c r="E134" s="82"/>
      <c r="F134" s="83"/>
      <c r="G134" s="80"/>
      <c r="H134" s="80"/>
    </row>
    <row r="135" spans="1:8" ht="24" customHeight="1" x14ac:dyDescent="0.25">
      <c r="A135" s="59"/>
      <c r="B135" s="80"/>
      <c r="C135" s="81"/>
      <c r="D135" s="80"/>
      <c r="E135" s="82"/>
      <c r="F135" s="83"/>
      <c r="G135" s="80"/>
      <c r="H135" s="80"/>
    </row>
    <row r="136" spans="1:8" ht="24" customHeight="1" x14ac:dyDescent="0.25">
      <c r="A136" s="19"/>
      <c r="B136" s="80"/>
      <c r="C136" s="81"/>
      <c r="D136" s="80"/>
      <c r="E136" s="82"/>
      <c r="F136" s="83"/>
      <c r="G136" s="80"/>
      <c r="H136" s="80"/>
    </row>
    <row r="137" spans="1:8" ht="24" customHeight="1" x14ac:dyDescent="0.25">
      <c r="A137" s="19"/>
      <c r="B137" s="80"/>
      <c r="C137" s="81"/>
      <c r="D137" s="80"/>
      <c r="E137" s="82"/>
      <c r="F137" s="83"/>
      <c r="G137" s="80"/>
      <c r="H137" s="80"/>
    </row>
    <row r="138" spans="1:8" ht="24" customHeight="1" x14ac:dyDescent="0.25">
      <c r="A138" s="84"/>
      <c r="B138" s="80"/>
      <c r="C138" s="81"/>
      <c r="D138" s="80"/>
      <c r="E138" s="82"/>
      <c r="F138" s="83"/>
      <c r="G138" s="80"/>
      <c r="H138" s="80"/>
    </row>
    <row r="139" spans="1:8" ht="24" customHeight="1" x14ac:dyDescent="0.25">
      <c r="A139" s="69"/>
    </row>
    <row r="140" spans="1:8" ht="24" customHeight="1" x14ac:dyDescent="0.25">
      <c r="A140" s="72"/>
    </row>
    <row r="141" spans="1:8" ht="24" customHeight="1" x14ac:dyDescent="0.25">
      <c r="A141" s="75"/>
    </row>
    <row r="142" spans="1:8" ht="24" customHeight="1" x14ac:dyDescent="0.25">
      <c r="A142" s="75"/>
    </row>
    <row r="143" spans="1:8" ht="24" customHeight="1" x14ac:dyDescent="0.25">
      <c r="A143" s="75"/>
    </row>
    <row r="144" spans="1:8" ht="20.25" x14ac:dyDescent="0.25">
      <c r="A144" s="75"/>
    </row>
    <row r="145" spans="1:1" x14ac:dyDescent="0.25">
      <c r="A145" s="80"/>
    </row>
    <row r="146" spans="1:1" x14ac:dyDescent="0.25">
      <c r="A146" s="80"/>
    </row>
    <row r="147" spans="1:1" x14ac:dyDescent="0.25">
      <c r="A147" s="80"/>
    </row>
    <row r="148" spans="1:1" x14ac:dyDescent="0.25">
      <c r="A148" s="80"/>
    </row>
    <row r="149" spans="1:1" x14ac:dyDescent="0.25">
      <c r="A149" s="80"/>
    </row>
    <row r="150" spans="1:1" x14ac:dyDescent="0.25">
      <c r="A150" s="80"/>
    </row>
    <row r="151" spans="1:1" x14ac:dyDescent="0.25">
      <c r="A151" s="80"/>
    </row>
    <row r="152" spans="1:1" x14ac:dyDescent="0.25">
      <c r="A152" s="80"/>
    </row>
    <row r="153" spans="1:1" x14ac:dyDescent="0.25">
      <c r="A153" s="80"/>
    </row>
    <row r="154" spans="1:1" x14ac:dyDescent="0.25">
      <c r="A154" s="80"/>
    </row>
    <row r="155" spans="1:1" x14ac:dyDescent="0.25">
      <c r="A155" s="80"/>
    </row>
    <row r="156" spans="1:1" x14ac:dyDescent="0.25">
      <c r="A156" s="80"/>
    </row>
    <row r="175" spans="1:1" ht="15.75" thickBot="1" x14ac:dyDescent="0.3"/>
    <row r="176" spans="1:1" x14ac:dyDescent="0.25">
      <c r="A176" s="89"/>
    </row>
  </sheetData>
  <mergeCells count="14">
    <mergeCell ref="B117:H117"/>
    <mergeCell ref="B118:H118"/>
    <mergeCell ref="A10:H10"/>
    <mergeCell ref="A12:A14"/>
    <mergeCell ref="B12:D12"/>
    <mergeCell ref="E12:H12"/>
    <mergeCell ref="B13:C13"/>
    <mergeCell ref="E13:F13"/>
    <mergeCell ref="A3:H4"/>
    <mergeCell ref="A5:H5"/>
    <mergeCell ref="A6:H6"/>
    <mergeCell ref="A7:H7"/>
    <mergeCell ref="A8:H8"/>
    <mergeCell ref="A9:H9"/>
  </mergeCells>
  <printOptions horizontalCentered="1"/>
  <pageMargins left="0.70866141732283472" right="0.70866141732283472" top="0.74803149606299213" bottom="0.74803149606299213" header="0.31496062992125984" footer="0.31496062992125984"/>
  <pageSetup scale="39" orientation="portrait" r:id="rId1"/>
  <headerFooter alignWithMargins="0">
    <oddFooter>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colectora</vt:lpstr>
      <vt:lpstr>'libro banco colectora'!Área_de_impresión</vt:lpstr>
      <vt:lpstr>'libro banco colectora'!Títulos_a_imprimir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Lcda Ana Gomez</dc:creator>
  <cp:lastModifiedBy>Lcda Ana Gomez</cp:lastModifiedBy>
  <dcterms:created xsi:type="dcterms:W3CDTF">2026-03-05T19:19:03Z</dcterms:created>
  <dcterms:modified xsi:type="dcterms:W3CDTF">2026-03-05T19:29:39Z</dcterms:modified>
</cp:coreProperties>
</file>