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xtcloud\Nextcloud AG\Aristina\2 Presupuesto\Abril 2026\"/>
    </mc:Choice>
  </mc:AlternateContent>
  <xr:revisionPtr revIDLastSave="0" documentId="8_{234EECEE-912A-4846-9DEE-7B10662788CE}" xr6:coauthVersionLast="47" xr6:coauthVersionMax="47" xr10:uidLastSave="{00000000-0000-0000-0000-000000000000}"/>
  <bookViews>
    <workbookView xWindow="390" yWindow="390" windowWidth="14415" windowHeight="13740" xr2:uid="{471D9C29-5F8A-4E58-8A6D-6A9BE086176D}"/>
  </bookViews>
  <sheets>
    <sheet name="P1 Presupuesto Aprobado" sheetId="1" r:id="rId1"/>
  </sheets>
  <externalReferences>
    <externalReference r:id="rId2"/>
  </externalReferences>
  <definedNames>
    <definedName name="_xlnm.Print_Area" localSheetId="0">'P1 Presupuesto Aprobado'!$C$1:$F$97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85" i="1" l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F65" i="1"/>
  <c r="E65" i="1"/>
  <c r="D65" i="1"/>
  <c r="F64" i="1"/>
  <c r="E64" i="1"/>
  <c r="D64" i="1"/>
  <c r="E63" i="1"/>
  <c r="D63" i="1"/>
  <c r="F63" i="1" s="1"/>
  <c r="E62" i="1"/>
  <c r="D62" i="1"/>
  <c r="F62" i="1" s="1"/>
  <c r="F61" i="1"/>
  <c r="E61" i="1"/>
  <c r="D61" i="1"/>
  <c r="E60" i="1"/>
  <c r="D60" i="1"/>
  <c r="F60" i="1" s="1"/>
  <c r="E59" i="1"/>
  <c r="D59" i="1"/>
  <c r="F59" i="1" s="1"/>
  <c r="E58" i="1"/>
  <c r="D58" i="1"/>
  <c r="F58" i="1" s="1"/>
  <c r="E57" i="1"/>
  <c r="D57" i="1"/>
  <c r="F57" i="1" s="1"/>
  <c r="E56" i="1"/>
  <c r="D56" i="1"/>
  <c r="F56" i="1" s="1"/>
  <c r="E55" i="1"/>
  <c r="E86" i="1" s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F40" i="1" s="1"/>
  <c r="E39" i="1"/>
  <c r="D39" i="1"/>
  <c r="F39" i="1" s="1"/>
  <c r="E38" i="1"/>
  <c r="D38" i="1"/>
  <c r="F38" i="1" s="1"/>
  <c r="E37" i="1"/>
  <c r="D37" i="1"/>
  <c r="F37" i="1" s="1"/>
  <c r="E36" i="1"/>
  <c r="D36" i="1"/>
  <c r="F36" i="1" s="1"/>
  <c r="E35" i="1"/>
  <c r="D35" i="1"/>
  <c r="F35" i="1" s="1"/>
  <c r="E34" i="1"/>
  <c r="D34" i="1"/>
  <c r="F34" i="1" s="1"/>
  <c r="E33" i="1"/>
  <c r="D33" i="1"/>
  <c r="F33" i="1" s="1"/>
  <c r="E32" i="1"/>
  <c r="D32" i="1"/>
  <c r="F32" i="1" s="1"/>
  <c r="E31" i="1"/>
  <c r="D31" i="1"/>
  <c r="F31" i="1" s="1"/>
  <c r="E30" i="1"/>
  <c r="D30" i="1"/>
  <c r="F30" i="1" s="1"/>
  <c r="E29" i="1"/>
  <c r="D29" i="1"/>
  <c r="F29" i="1" s="1"/>
  <c r="E28" i="1"/>
  <c r="D28" i="1"/>
  <c r="F28" i="1" s="1"/>
  <c r="E27" i="1"/>
  <c r="D27" i="1"/>
  <c r="F27" i="1" s="1"/>
  <c r="E26" i="1"/>
  <c r="D26" i="1"/>
  <c r="F26" i="1" s="1"/>
  <c r="E25" i="1"/>
  <c r="D25" i="1"/>
  <c r="F25" i="1" s="1"/>
  <c r="E24" i="1"/>
  <c r="D24" i="1"/>
  <c r="F24" i="1" s="1"/>
  <c r="E23" i="1"/>
  <c r="D23" i="1"/>
  <c r="F23" i="1" s="1"/>
  <c r="E22" i="1"/>
  <c r="D22" i="1"/>
  <c r="F22" i="1" s="1"/>
  <c r="E21" i="1"/>
  <c r="D21" i="1"/>
  <c r="F21" i="1" s="1"/>
  <c r="E20" i="1"/>
  <c r="D20" i="1"/>
  <c r="F20" i="1" s="1"/>
  <c r="E19" i="1"/>
  <c r="D19" i="1"/>
  <c r="F19" i="1" s="1"/>
  <c r="E18" i="1"/>
  <c r="D18" i="1"/>
  <c r="F18" i="1" s="1"/>
  <c r="E17" i="1"/>
  <c r="D17" i="1"/>
  <c r="F17" i="1" s="1"/>
  <c r="F16" i="1"/>
  <c r="E16" i="1"/>
  <c r="D16" i="1"/>
  <c r="E15" i="1"/>
  <c r="D15" i="1"/>
  <c r="F15" i="1" s="1"/>
  <c r="E14" i="1"/>
  <c r="D14" i="1"/>
  <c r="F14" i="1" s="1"/>
  <c r="E13" i="1"/>
  <c r="D13" i="1"/>
  <c r="F13" i="1" s="1"/>
  <c r="D86" i="1" l="1"/>
  <c r="F55" i="1"/>
  <c r="F86" i="1" s="1"/>
</calcChain>
</file>

<file path=xl/sharedStrings.xml><?xml version="1.0" encoding="utf-8"?>
<sst xmlns="http://schemas.openxmlformats.org/spreadsheetml/2006/main" count="91" uniqueCount="91">
  <si>
    <t>Servicio Nacional de Salud</t>
  </si>
  <si>
    <t>Servicio Regional de Salud Metropolitano</t>
  </si>
  <si>
    <t>CENTRO DE EDUCACION MEDICA DE AMISTAD DOMINICO JAPONESA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</si>
  <si>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</si>
  <si>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</si>
  <si>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</si>
  <si>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</si>
  <si>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</si>
  <si>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</si>
  <si>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</si>
  <si>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</si>
  <si>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</si>
  <si>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</si>
  <si>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</si>
  <si>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</si>
  <si>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</si>
  <si>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</si>
  <si>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</si>
  <si>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</si>
  <si>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</si>
  <si>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</si>
  <si>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</si>
  <si>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</si>
  <si>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</si>
  <si>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</si>
  <si>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</si>
  <si>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</si>
  <si>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</si>
  <si>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</si>
  <si>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</si>
  <si>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</si>
  <si>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</si>
  <si>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</si>
  <si>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</si>
  <si>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</si>
  <si>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</si>
  <si>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</si>
  <si>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</si>
  <si>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</si>
  <si>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</si>
  <si>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</si>
  <si>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</si>
  <si>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</si>
  <si>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</si>
  <si>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</si>
  <si>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</si>
  <si>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</si>
  <si>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</si>
  <si>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</si>
  <si>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</si>
  <si>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</si>
  <si>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</si>
  <si>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</si>
  <si>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</si>
  <si>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</si>
  <si>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</si>
  <si>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</si>
  <si>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</si>
  <si>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</si>
  <si>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</si>
  <si>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</si>
  <si>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</si>
  <si>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</si>
  <si>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</si>
  <si>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</si>
  <si>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</si>
  <si>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</si>
  <si>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</si>
  <si>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</si>
  <si>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</si>
  <si>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</si>
  <si>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</si>
  <si>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</si>
  <si>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</si>
  <si>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</si>
  <si>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</si>
  <si>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</si>
  <si>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</si>
  <si>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</si>
  <si>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</si>
  <si>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</si>
  <si>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</si>
  <si>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</si>
  <si>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</si>
  <si>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[Detalle de Ejecución de Cuenta y SubCuenta SIGEF]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</si>
  <si>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</si>
  <si>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</si>
  <si>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</si>
  <si>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Realizado Por:                                                                                 Revisado Por:                                                                       Aprobado Por:</t>
  </si>
  <si>
    <t xml:space="preserve">Licda. Ana Aurelina Gómez Torres                                     Lic. Ramon Virgilio Feliz Olivero                                 Dra. Glendis Ozuna Feliciano       </t>
  </si>
  <si>
    <t xml:space="preserve">              Contadora                                                      Encargado Administrativo y Financiero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</si>
</sst>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 readingOrder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 readingOrder="1"/>
    </xf>
    <xf numFmtId="17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43" fontId="2" fillId="2" borderId="4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43" fontId="3" fillId="0" borderId="6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164" fontId="3" fillId="3" borderId="0" xfId="0" applyNumberFormat="1" applyFont="1" applyFill="1"/>
    <xf numFmtId="0" fontId="0" fillId="0" borderId="0" xfId="0" applyAlignment="1">
      <alignment horizontal="left" indent="2"/>
    </xf>
    <xf numFmtId="43" fontId="0" fillId="0" borderId="0" xfId="1" applyFont="1"/>
    <xf numFmtId="43" fontId="1" fillId="0" borderId="0" xfId="1" applyFont="1"/>
    <xf numFmtId="164" fontId="0" fillId="3" borderId="0" xfId="0" applyNumberFormat="1" applyFill="1"/>
    <xf numFmtId="164" fontId="3" fillId="0" borderId="0" xfId="0" applyNumberFormat="1" applyFont="1"/>
    <xf numFmtId="164" fontId="0" fillId="0" borderId="0" xfId="0" applyNumberFormat="1"/>
    <xf numFmtId="0" fontId="2" fillId="2" borderId="7" xfId="0" applyFont="1" applyFill="1" applyBorder="1" applyAlignment="1">
      <alignment vertical="center"/>
    </xf>
    <xf numFmtId="43" fontId="2" fillId="2" borderId="7" xfId="1" applyFont="1" applyFill="1" applyBorder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190498</xdr:colOff>
      <xdr:row>4</xdr:row>
      <xdr:rowOff>190501</xdr:rowOff>
    </xdr:from>
    <xdr:to>
      <xdr:col>2</xdr:col>
      <xdr:colOff>1619249</xdr:colOff>
      <xdr:row>6</xdr:row>
      <xdr:rowOff>83342</xdr:rowOff>
    </xdr:to>
    <xdr:pic>
      <xdr:nvPicPr>
        <xdr:cNvPr id="2" name="Image 6">
          <a:extLst>
            <a:ext uri="{FF2B5EF4-FFF2-40B4-BE49-F238E27FC236}">
              <a16:creationId xmlns:a16="http://schemas.microsoft.com/office/drawing/2014/main" id="{C62DB942-B16D-49F2-A1ED-1E08E6C7AD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8" y="1295401"/>
          <a:ext cx="1695451" cy="359566"/>
        </a:xfrm>
        <a:prstGeom prst="rect">
          <a:avLst/>
        </a:prstGeom>
      </xdr:spPr>
    </xdr:pic>
    <xdr:clientData/>
  </xdr:twoCellAnchor>
  <xdr:twoCellAnchor>
    <xdr:from>
      <xdr:col>1</xdr:col>
      <xdr:colOff>11905</xdr:colOff>
      <xdr:row>2</xdr:row>
      <xdr:rowOff>71437</xdr:rowOff>
    </xdr:from>
    <xdr:to>
      <xdr:col>2</xdr:col>
      <xdr:colOff>1178719</xdr:colOff>
      <xdr:row>4</xdr:row>
      <xdr:rowOff>83344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EB4BF185-A5A3-4B24-A4CC-4FC47BD94A7F}"/>
            </a:ext>
          </a:extLst>
        </xdr:cNvPr>
        <xdr:cNvGrpSpPr>
          <a:grpSpLocks/>
        </xdr:cNvGrpSpPr>
      </xdr:nvGrpSpPr>
      <xdr:grpSpPr>
        <a:xfrm>
          <a:off x="214311" y="452437"/>
          <a:ext cx="1238252" cy="726282"/>
          <a:chOff x="0" y="0"/>
          <a:chExt cx="846455" cy="524510"/>
        </a:xfrm>
      </xdr:grpSpPr>
      <xdr:sp macro="" textlink="">
        <xdr:nvSpPr>
          <xdr:cNvPr id="4" name="Graphic 2">
            <a:extLst>
              <a:ext uri="{FF2B5EF4-FFF2-40B4-BE49-F238E27FC236}">
                <a16:creationId xmlns:a16="http://schemas.microsoft.com/office/drawing/2014/main" id="{EFD51177-462E-AA50-B01B-8A085542E977}"/>
              </a:ext>
            </a:extLst>
          </xdr:cNvPr>
          <xdr:cNvSpPr/>
        </xdr:nvSpPr>
        <xdr:spPr>
          <a:xfrm>
            <a:off x="0" y="0"/>
            <a:ext cx="303530" cy="524510"/>
          </a:xfrm>
          <a:custGeom>
            <a:avLst/>
            <a:gdLst/>
            <a:ahLst/>
            <a:cxnLst/>
            <a:rect l="l" t="t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3">
            <a:extLst>
              <a:ext uri="{FF2B5EF4-FFF2-40B4-BE49-F238E27FC236}">
                <a16:creationId xmlns:a16="http://schemas.microsoft.com/office/drawing/2014/main" id="{955E5891-D324-72B8-4B36-C6E29827DFD4}"/>
              </a:ext>
            </a:extLst>
          </xdr:cNvPr>
          <xdr:cNvSpPr/>
        </xdr:nvSpPr>
        <xdr:spPr>
          <a:xfrm>
            <a:off x="303348" y="0"/>
            <a:ext cx="307340" cy="524510"/>
          </a:xfrm>
          <a:custGeom>
            <a:avLst/>
            <a:gdLst/>
            <a:ahLst/>
            <a:cxnLst/>
            <a:rect l="l" t="t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4">
            <a:extLst>
              <a:ext uri="{FF2B5EF4-FFF2-40B4-BE49-F238E27FC236}">
                <a16:creationId xmlns:a16="http://schemas.microsoft.com/office/drawing/2014/main" id="{B56A5AFC-F41A-FF4B-768C-1EC4884E3D29}"/>
              </a:ext>
            </a:extLst>
          </xdr:cNvPr>
          <xdr:cNvSpPr/>
        </xdr:nvSpPr>
        <xdr:spPr>
          <a:xfrm>
            <a:off x="497572" y="136155"/>
            <a:ext cx="95885" cy="107314"/>
          </a:xfrm>
          <a:custGeom>
            <a:avLst/>
            <a:gdLst/>
            <a:ahLst/>
            <a:cxnLst/>
            <a:rect l="l" t="t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7" name="Graphic 5">
            <a:extLst>
              <a:ext uri="{FF2B5EF4-FFF2-40B4-BE49-F238E27FC236}">
                <a16:creationId xmlns:a16="http://schemas.microsoft.com/office/drawing/2014/main" id="{90EBFF3E-A771-B16C-39E4-229939211762}"/>
              </a:ext>
            </a:extLst>
          </xdr:cNvPr>
          <xdr:cNvSpPr/>
        </xdr:nvSpPr>
        <xdr:spPr>
          <a:xfrm>
            <a:off x="596265" y="137382"/>
            <a:ext cx="250190" cy="382270"/>
          </a:xfrm>
          <a:custGeom>
            <a:avLst/>
            <a:gdLst/>
            <a:ahLst/>
            <a:cxnLst/>
            <a:rect l="l" t="t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  <xdr:twoCellAnchor editAs="oneCell">
    <xdr:from>
      <xdr:col>4</xdr:col>
      <xdr:colOff>809625</xdr:colOff>
      <xdr:row>2</xdr:row>
      <xdr:rowOff>285751</xdr:rowOff>
    </xdr:from>
    <xdr:to>
      <xdr:col>5</xdr:col>
      <xdr:colOff>1059657</xdr:colOff>
      <xdr:row>5</xdr:row>
      <xdr:rowOff>178593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7CF58717-8509-49C3-9112-D3B5BB586F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77225" y="666751"/>
          <a:ext cx="1364457" cy="8834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Nextcloud\Nextcloud%20AG\Aristina\2%20Presupuesto\Abril%202026\Plantilla%20presupuesto%20y%20ejecuci&#243;n%20presupuestaria%2030-11-2022.xlsx" TargetMode="External"/><Relationship Id="rId1" Type="http://schemas.openxmlformats.org/officeDocument/2006/relationships/externalLinkPath" Target="Plantilla%20presupuesto%20y%20ejecuci&#243;n%20presupuestaria%2030-1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1 Presupuesto Aprobado"/>
      <sheetName val="P2 Presupuesto Aprobado-Ejec "/>
      <sheetName val="P3 Ejecucion "/>
      <sheetName val="EJECUCION MATRIZ SNS"/>
      <sheetName val="F100"/>
      <sheetName val="VS"/>
    </sheetNames>
    <sheetDataSet>
      <sheetData sheetId="0"/>
      <sheetData sheetId="1"/>
      <sheetData sheetId="2">
        <row r="12">
          <cell r="D12">
            <v>125084336</v>
          </cell>
          <cell r="E12">
            <v>246149.05</v>
          </cell>
        </row>
        <row r="13">
          <cell r="D13">
            <v>87654176</v>
          </cell>
          <cell r="E13">
            <v>156149.04999999999</v>
          </cell>
        </row>
        <row r="14">
          <cell r="D14">
            <v>24933480</v>
          </cell>
          <cell r="E14">
            <v>90000</v>
          </cell>
        </row>
        <row r="17">
          <cell r="D17">
            <v>12496680</v>
          </cell>
        </row>
        <row r="18">
          <cell r="D18">
            <v>19374000</v>
          </cell>
        </row>
        <row r="19">
          <cell r="D19">
            <v>3980000</v>
          </cell>
        </row>
        <row r="22">
          <cell r="D22">
            <v>54000</v>
          </cell>
        </row>
        <row r="23">
          <cell r="D23">
            <v>1000000</v>
          </cell>
        </row>
        <row r="24">
          <cell r="D24">
            <v>1150000</v>
          </cell>
        </row>
        <row r="25">
          <cell r="D25">
            <v>6620000</v>
          </cell>
          <cell r="E25">
            <v>4408445.75</v>
          </cell>
        </row>
        <row r="26">
          <cell r="D26">
            <v>3470000</v>
          </cell>
          <cell r="E26">
            <v>3483943.74</v>
          </cell>
        </row>
        <row r="27">
          <cell r="D27">
            <v>3100000</v>
          </cell>
        </row>
        <row r="28">
          <cell r="D28">
            <v>63872000</v>
          </cell>
        </row>
        <row r="29">
          <cell r="D29">
            <v>540000</v>
          </cell>
          <cell r="E29">
            <v>0</v>
          </cell>
        </row>
        <row r="30">
          <cell r="E30">
            <v>72216</v>
          </cell>
        </row>
        <row r="31">
          <cell r="D31">
            <v>3600000</v>
          </cell>
        </row>
        <row r="32">
          <cell r="D32">
            <v>1600000</v>
          </cell>
        </row>
        <row r="33">
          <cell r="D33">
            <v>80000</v>
          </cell>
        </row>
        <row r="34">
          <cell r="D34">
            <v>1582000</v>
          </cell>
          <cell r="E34">
            <v>-318365.05</v>
          </cell>
        </row>
        <row r="35">
          <cell r="D35">
            <v>23770000</v>
          </cell>
        </row>
        <row r="37">
          <cell r="D37">
            <v>32700000</v>
          </cell>
        </row>
        <row r="38">
          <cell r="D38">
            <v>0</v>
          </cell>
          <cell r="E38">
            <v>0</v>
          </cell>
        </row>
        <row r="47">
          <cell r="D47">
            <v>0</v>
          </cell>
        </row>
        <row r="54">
          <cell r="D54">
            <v>29380000</v>
          </cell>
          <cell r="E54">
            <v>5000000</v>
          </cell>
        </row>
        <row r="55">
          <cell r="D55">
            <v>2780000</v>
          </cell>
        </row>
        <row r="57">
          <cell r="D57">
            <v>23150000</v>
          </cell>
          <cell r="E57">
            <v>5000000</v>
          </cell>
        </row>
        <row r="58">
          <cell r="D58">
            <v>1500000</v>
          </cell>
        </row>
        <row r="59">
          <cell r="D59">
            <v>250000</v>
          </cell>
        </row>
        <row r="60">
          <cell r="D60">
            <v>200000</v>
          </cell>
        </row>
        <row r="62">
          <cell r="D62">
            <v>1500000</v>
          </cell>
        </row>
        <row r="64">
          <cell r="D64">
            <v>0</v>
          </cell>
          <cell r="E64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9BB09-747B-4B38-82EB-F17FC2E7C9EB}">
  <sheetPr>
    <pageSetUpPr fitToPage="1"/>
  </sheetPr>
  <dimension ref="B1:P104"/>
  <sheetViews>
    <sheetView showGridLines="0" tabSelected="1" zoomScale="80" zoomScaleNormal="80" workbookViewId="0">
      <selection activeCell="E14" sqref="E14"/>
    </sheetView>
  </sheetViews>
  <sheetFormatPr baseColWidth="10" defaultColWidth="11.42578125" defaultRowHeight="15" x14ac:dyDescent="0.25"/>
  <cols>
    <col min="1" max="1" width="3" customWidth="1"/>
    <col min="2" max="2" width="1" customWidth="1"/>
    <col min="3" max="3" width="90.42578125" customWidth="1"/>
    <col min="4" max="4" width="17.5703125" style="26" customWidth="1"/>
    <col min="5" max="5" width="16.7109375" style="26" customWidth="1"/>
    <col min="6" max="6" width="17" customWidth="1"/>
  </cols>
  <sheetData>
    <row r="1" spans="2:16" x14ac:dyDescent="0.25">
      <c r="C1" s="1"/>
      <c r="D1" s="1"/>
      <c r="E1" s="1"/>
      <c r="F1" s="1"/>
    </row>
    <row r="2" spans="2:16" x14ac:dyDescent="0.25">
      <c r="C2" s="1"/>
      <c r="D2" s="1"/>
      <c r="E2" s="1"/>
    </row>
    <row r="3" spans="2:16" ht="28.5" customHeight="1" x14ac:dyDescent="0.25">
      <c r="C3" s="2" t="s">
        <v>0</v>
      </c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28.5" customHeight="1" x14ac:dyDescent="0.25">
      <c r="C4" s="4" t="s">
        <v>1</v>
      </c>
      <c r="D4" s="4"/>
      <c r="E4" s="4"/>
      <c r="F4" s="4"/>
      <c r="G4" s="3"/>
      <c r="H4" s="3"/>
      <c r="I4" s="3"/>
      <c r="J4" s="3"/>
      <c r="K4" s="3"/>
      <c r="L4" s="3"/>
      <c r="M4" s="3"/>
      <c r="N4" s="3"/>
      <c r="O4" s="3"/>
      <c r="P4" s="3"/>
    </row>
    <row r="5" spans="2:16" ht="21" customHeight="1" x14ac:dyDescent="0.25">
      <c r="C5" s="5" t="s">
        <v>2</v>
      </c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6" ht="15.75" x14ac:dyDescent="0.25">
      <c r="C6" s="7">
        <v>46113</v>
      </c>
      <c r="D6" s="8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C7" s="10" t="s">
        <v>3</v>
      </c>
      <c r="D7" s="11"/>
      <c r="E7" s="11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ht="15.75" customHeight="1" x14ac:dyDescent="0.25">
      <c r="B8" s="13"/>
      <c r="C8" s="10" t="s">
        <v>4</v>
      </c>
      <c r="D8" s="11"/>
      <c r="E8" s="11"/>
      <c r="F8" s="11"/>
      <c r="G8" s="12"/>
      <c r="H8" s="12"/>
      <c r="I8" s="12"/>
      <c r="J8" s="12"/>
      <c r="K8" s="12"/>
      <c r="L8" s="12"/>
      <c r="M8" s="12"/>
      <c r="N8" s="12"/>
      <c r="O8" s="12"/>
      <c r="P8" s="12"/>
    </row>
    <row r="10" spans="2:16" ht="15" customHeight="1" x14ac:dyDescent="0.25">
      <c r="C10" s="14" t="s">
        <v>5</v>
      </c>
      <c r="D10" s="15" t="s">
        <v>6</v>
      </c>
      <c r="E10" s="16" t="s">
        <v>7</v>
      </c>
      <c r="F10" s="16" t="s">
        <v>8</v>
      </c>
    </row>
    <row r="11" spans="2:16" ht="23.25" customHeight="1" x14ac:dyDescent="0.25">
      <c r="C11" s="17"/>
      <c r="D11" s="18"/>
      <c r="E11" s="19"/>
      <c r="F11" s="19"/>
    </row>
    <row r="12" spans="2:16" x14ac:dyDescent="0.25">
      <c r="C12" s="20" t="s">
        <v>9</v>
      </c>
      <c r="D12" s="21"/>
      <c r="E12" s="21"/>
      <c r="F12" s="21"/>
    </row>
    <row r="13" spans="2:16" x14ac:dyDescent="0.25">
      <c r="C13" s="22" t="s">
        <v>10</v>
      </c>
      <c r="D13" s="23">
        <f>'[1]P2 Presupuesto Aprobado-Ejec '!D12</f>
        <v>125084336</v>
      </c>
      <c r="E13" s="23">
        <f>'[1]P2 Presupuesto Aprobado-Ejec '!E12</f>
        <v>246149.05</v>
      </c>
      <c r="F13" s="24">
        <f t="shared" ref="F13:F40" si="0">D13+E13</f>
        <v>125330485.05</v>
      </c>
    </row>
    <row r="14" spans="2:16" x14ac:dyDescent="0.25">
      <c r="C14" s="25" t="s">
        <v>11</v>
      </c>
      <c r="D14" s="26">
        <f>'[1]P2 Presupuesto Aprobado-Ejec '!D13</f>
        <v>87654176</v>
      </c>
      <c r="E14" s="27">
        <f>'[1]P2 Presupuesto Aprobado-Ejec '!E13</f>
        <v>156149.04999999999</v>
      </c>
      <c r="F14" s="28">
        <f t="shared" si="0"/>
        <v>87810325.049999997</v>
      </c>
    </row>
    <row r="15" spans="2:16" x14ac:dyDescent="0.25">
      <c r="C15" s="25" t="s">
        <v>12</v>
      </c>
      <c r="D15" s="26">
        <f>'[1]P2 Presupuesto Aprobado-Ejec '!D14</f>
        <v>24933480</v>
      </c>
      <c r="E15" s="26">
        <f>'[1]P2 Presupuesto Aprobado-Ejec '!E14</f>
        <v>90000</v>
      </c>
      <c r="F15" s="28">
        <f t="shared" si="0"/>
        <v>25023480</v>
      </c>
    </row>
    <row r="16" spans="2:16" x14ac:dyDescent="0.25">
      <c r="C16" s="25" t="s">
        <v>13</v>
      </c>
      <c r="D16" s="26">
        <f>'[1]P2 Presupuesto Aprobado-Ejec '!D15</f>
        <v>0</v>
      </c>
      <c r="E16" s="26">
        <f>'[1]P2 Presupuesto Aprobado-Ejec '!E15</f>
        <v>0</v>
      </c>
      <c r="F16" s="28">
        <f t="shared" si="0"/>
        <v>0</v>
      </c>
    </row>
    <row r="17" spans="3:6" x14ac:dyDescent="0.25">
      <c r="C17" s="25" t="s">
        <v>14</v>
      </c>
      <c r="D17" s="26">
        <f>'[1]P2 Presupuesto Aprobado-Ejec '!D16</f>
        <v>0</v>
      </c>
      <c r="E17" s="26">
        <f>'[1]P2 Presupuesto Aprobado-Ejec '!E16</f>
        <v>0</v>
      </c>
      <c r="F17" s="28">
        <f t="shared" si="0"/>
        <v>0</v>
      </c>
    </row>
    <row r="18" spans="3:6" x14ac:dyDescent="0.25">
      <c r="C18" s="25" t="s">
        <v>15</v>
      </c>
      <c r="D18" s="26">
        <f>'[1]P2 Presupuesto Aprobado-Ejec '!D17</f>
        <v>12496680</v>
      </c>
      <c r="E18" s="26">
        <f>'[1]P2 Presupuesto Aprobado-Ejec '!E17</f>
        <v>0</v>
      </c>
      <c r="F18" s="28">
        <f t="shared" si="0"/>
        <v>12496680</v>
      </c>
    </row>
    <row r="19" spans="3:6" x14ac:dyDescent="0.25">
      <c r="C19" s="22" t="s">
        <v>16</v>
      </c>
      <c r="D19" s="23">
        <f>'[1]P2 Presupuesto Aprobado-Ejec '!D18</f>
        <v>19374000</v>
      </c>
      <c r="E19" s="23">
        <f>SUM(E20:E28)</f>
        <v>7892389.4900000002</v>
      </c>
      <c r="F19" s="24">
        <f t="shared" si="0"/>
        <v>27266389.490000002</v>
      </c>
    </row>
    <row r="20" spans="3:6" x14ac:dyDescent="0.25">
      <c r="C20" s="25" t="s">
        <v>17</v>
      </c>
      <c r="D20" s="26">
        <f>'[1]P2 Presupuesto Aprobado-Ejec '!D19</f>
        <v>3980000</v>
      </c>
      <c r="E20" s="26">
        <f>'[1]P2 Presupuesto Aprobado-Ejec '!E19</f>
        <v>0</v>
      </c>
      <c r="F20" s="28">
        <f t="shared" si="0"/>
        <v>3980000</v>
      </c>
    </row>
    <row r="21" spans="3:6" x14ac:dyDescent="0.25">
      <c r="C21" s="25" t="s">
        <v>18</v>
      </c>
      <c r="D21" s="26">
        <f>'[1]P2 Presupuesto Aprobado-Ejec '!D20</f>
        <v>0</v>
      </c>
      <c r="E21" s="26">
        <f>'[1]P2 Presupuesto Aprobado-Ejec '!E20</f>
        <v>0</v>
      </c>
      <c r="F21" s="28">
        <f t="shared" si="0"/>
        <v>0</v>
      </c>
    </row>
    <row r="22" spans="3:6" x14ac:dyDescent="0.25">
      <c r="C22" s="25" t="s">
        <v>19</v>
      </c>
      <c r="D22" s="26">
        <f>'[1]P2 Presupuesto Aprobado-Ejec '!D21</f>
        <v>0</v>
      </c>
      <c r="E22" s="26">
        <f>'[1]P2 Presupuesto Aprobado-Ejec '!E21</f>
        <v>0</v>
      </c>
      <c r="F22" s="28">
        <f t="shared" si="0"/>
        <v>0</v>
      </c>
    </row>
    <row r="23" spans="3:6" x14ac:dyDescent="0.25">
      <c r="C23" s="25" t="s">
        <v>20</v>
      </c>
      <c r="D23" s="26">
        <f>'[1]P2 Presupuesto Aprobado-Ejec '!D22</f>
        <v>54000</v>
      </c>
      <c r="E23" s="26">
        <f>'[1]P2 Presupuesto Aprobado-Ejec '!E22</f>
        <v>0</v>
      </c>
      <c r="F23" s="28">
        <f t="shared" si="0"/>
        <v>54000</v>
      </c>
    </row>
    <row r="24" spans="3:6" x14ac:dyDescent="0.25">
      <c r="C24" s="25" t="s">
        <v>21</v>
      </c>
      <c r="D24" s="26">
        <f>'[1]P2 Presupuesto Aprobado-Ejec '!D23</f>
        <v>1000000</v>
      </c>
      <c r="E24" s="26">
        <f>'[1]P2 Presupuesto Aprobado-Ejec '!E23</f>
        <v>0</v>
      </c>
      <c r="F24" s="28">
        <f t="shared" si="0"/>
        <v>1000000</v>
      </c>
    </row>
    <row r="25" spans="3:6" x14ac:dyDescent="0.25">
      <c r="C25" s="25" t="s">
        <v>22</v>
      </c>
      <c r="D25" s="26">
        <f>'[1]P2 Presupuesto Aprobado-Ejec '!D24</f>
        <v>1150000</v>
      </c>
      <c r="E25" s="26">
        <f>'[1]P2 Presupuesto Aprobado-Ejec '!E24</f>
        <v>0</v>
      </c>
      <c r="F25" s="28">
        <f t="shared" si="0"/>
        <v>1150000</v>
      </c>
    </row>
    <row r="26" spans="3:6" x14ac:dyDescent="0.25">
      <c r="C26" s="25" t="s">
        <v>23</v>
      </c>
      <c r="D26" s="26">
        <f>'[1]P2 Presupuesto Aprobado-Ejec '!D25</f>
        <v>6620000</v>
      </c>
      <c r="E26" s="26">
        <f>'[1]P2 Presupuesto Aprobado-Ejec '!E25</f>
        <v>4408445.75</v>
      </c>
      <c r="F26" s="28">
        <f t="shared" si="0"/>
        <v>11028445.75</v>
      </c>
    </row>
    <row r="27" spans="3:6" x14ac:dyDescent="0.25">
      <c r="C27" s="25" t="s">
        <v>24</v>
      </c>
      <c r="D27" s="26">
        <f>'[1]P2 Presupuesto Aprobado-Ejec '!D26</f>
        <v>3470000</v>
      </c>
      <c r="E27" s="26">
        <f>'[1]P2 Presupuesto Aprobado-Ejec '!E26</f>
        <v>3483943.74</v>
      </c>
      <c r="F27" s="28">
        <f t="shared" si="0"/>
        <v>6953943.7400000002</v>
      </c>
    </row>
    <row r="28" spans="3:6" x14ac:dyDescent="0.25">
      <c r="C28" s="25" t="s">
        <v>25</v>
      </c>
      <c r="D28" s="26">
        <f>'[1]P2 Presupuesto Aprobado-Ejec '!D27</f>
        <v>3100000</v>
      </c>
      <c r="E28" s="26">
        <f>'[1]P2 Presupuesto Aprobado-Ejec '!E27</f>
        <v>0</v>
      </c>
      <c r="F28" s="28">
        <f t="shared" si="0"/>
        <v>3100000</v>
      </c>
    </row>
    <row r="29" spans="3:6" x14ac:dyDescent="0.25">
      <c r="C29" s="22" t="s">
        <v>26</v>
      </c>
      <c r="D29" s="23">
        <f>'[1]P2 Presupuesto Aprobado-Ejec '!D28</f>
        <v>63872000</v>
      </c>
      <c r="E29" s="23">
        <f>SUM(E30:E38)</f>
        <v>-246149.05</v>
      </c>
      <c r="F29" s="24">
        <f t="shared" si="0"/>
        <v>63625850.950000003</v>
      </c>
    </row>
    <row r="30" spans="3:6" x14ac:dyDescent="0.25">
      <c r="C30" s="25" t="s">
        <v>27</v>
      </c>
      <c r="D30" s="26">
        <f>'[1]P2 Presupuesto Aprobado-Ejec '!D29</f>
        <v>540000</v>
      </c>
      <c r="E30" s="26">
        <f>'[1]P2 Presupuesto Aprobado-Ejec '!E29</f>
        <v>0</v>
      </c>
      <c r="F30" s="28">
        <f t="shared" si="0"/>
        <v>540000</v>
      </c>
    </row>
    <row r="31" spans="3:6" x14ac:dyDescent="0.25">
      <c r="C31" s="25" t="s">
        <v>28</v>
      </c>
      <c r="D31" s="26">
        <f>'[1]P2 Presupuesto Aprobado-Ejec '!D30</f>
        <v>0</v>
      </c>
      <c r="E31" s="26">
        <f>'[1]P2 Presupuesto Aprobado-Ejec '!E30</f>
        <v>72216</v>
      </c>
      <c r="F31" s="28">
        <f t="shared" si="0"/>
        <v>72216</v>
      </c>
    </row>
    <row r="32" spans="3:6" x14ac:dyDescent="0.25">
      <c r="C32" s="25" t="s">
        <v>29</v>
      </c>
      <c r="D32" s="26">
        <f>'[1]P2 Presupuesto Aprobado-Ejec '!D31</f>
        <v>3600000</v>
      </c>
      <c r="E32" s="26">
        <f>'[1]P2 Presupuesto Aprobado-Ejec '!E31</f>
        <v>0</v>
      </c>
      <c r="F32" s="28">
        <f t="shared" si="0"/>
        <v>3600000</v>
      </c>
    </row>
    <row r="33" spans="3:6" x14ac:dyDescent="0.25">
      <c r="C33" s="25" t="s">
        <v>30</v>
      </c>
      <c r="D33" s="26">
        <f>'[1]P2 Presupuesto Aprobado-Ejec '!D32</f>
        <v>1600000</v>
      </c>
      <c r="E33" s="26">
        <f>'[1]P2 Presupuesto Aprobado-Ejec '!E32</f>
        <v>0</v>
      </c>
      <c r="F33" s="28">
        <f t="shared" si="0"/>
        <v>1600000</v>
      </c>
    </row>
    <row r="34" spans="3:6" x14ac:dyDescent="0.25">
      <c r="C34" s="25" t="s">
        <v>31</v>
      </c>
      <c r="D34" s="26">
        <f>'[1]P2 Presupuesto Aprobado-Ejec '!D33</f>
        <v>80000</v>
      </c>
      <c r="E34" s="26">
        <f>'[1]P2 Presupuesto Aprobado-Ejec '!E33</f>
        <v>0</v>
      </c>
      <c r="F34" s="28">
        <f t="shared" si="0"/>
        <v>80000</v>
      </c>
    </row>
    <row r="35" spans="3:6" x14ac:dyDescent="0.25">
      <c r="C35" s="25" t="s">
        <v>32</v>
      </c>
      <c r="D35" s="26">
        <f>'[1]P2 Presupuesto Aprobado-Ejec '!D34</f>
        <v>1582000</v>
      </c>
      <c r="E35" s="26">
        <f>'[1]P2 Presupuesto Aprobado-Ejec '!E34</f>
        <v>-318365.05</v>
      </c>
      <c r="F35" s="28">
        <f t="shared" si="0"/>
        <v>1263634.95</v>
      </c>
    </row>
    <row r="36" spans="3:6" x14ac:dyDescent="0.25">
      <c r="C36" s="25" t="s">
        <v>33</v>
      </c>
      <c r="D36" s="26">
        <f>'[1]P2 Presupuesto Aprobado-Ejec '!D35</f>
        <v>23770000</v>
      </c>
      <c r="E36" s="26">
        <f>'[1]P2 Presupuesto Aprobado-Ejec '!E35</f>
        <v>0</v>
      </c>
      <c r="F36" s="28">
        <f t="shared" si="0"/>
        <v>23770000</v>
      </c>
    </row>
    <row r="37" spans="3:6" x14ac:dyDescent="0.25">
      <c r="C37" s="25" t="s">
        <v>34</v>
      </c>
      <c r="D37" s="26">
        <f>'[1]P2 Presupuesto Aprobado-Ejec '!D36</f>
        <v>0</v>
      </c>
      <c r="E37" s="26">
        <f>'[1]P2 Presupuesto Aprobado-Ejec '!E36</f>
        <v>0</v>
      </c>
      <c r="F37" s="28">
        <f t="shared" si="0"/>
        <v>0</v>
      </c>
    </row>
    <row r="38" spans="3:6" x14ac:dyDescent="0.25">
      <c r="C38" s="25" t="s">
        <v>35</v>
      </c>
      <c r="D38" s="26">
        <f>'[1]P2 Presupuesto Aprobado-Ejec '!D37</f>
        <v>32700000</v>
      </c>
      <c r="E38" s="26">
        <f>'[1]P2 Presupuesto Aprobado-Ejec '!E37</f>
        <v>0</v>
      </c>
      <c r="F38" s="28">
        <f t="shared" si="0"/>
        <v>32700000</v>
      </c>
    </row>
    <row r="39" spans="3:6" x14ac:dyDescent="0.25">
      <c r="C39" s="22" t="s">
        <v>36</v>
      </c>
      <c r="D39" s="23">
        <f>'[1]P2 Presupuesto Aprobado-Ejec '!D38</f>
        <v>0</v>
      </c>
      <c r="E39" s="23">
        <f>'[1]P2 Presupuesto Aprobado-Ejec '!E38</f>
        <v>0</v>
      </c>
      <c r="F39" s="24">
        <f t="shared" si="0"/>
        <v>0</v>
      </c>
    </row>
    <row r="40" spans="3:6" x14ac:dyDescent="0.25">
      <c r="C40" s="25" t="s">
        <v>37</v>
      </c>
      <c r="D40" s="23">
        <f>'[1]P2 Presupuesto Aprobado-Ejec '!D39</f>
        <v>0</v>
      </c>
      <c r="E40" s="26">
        <f>'[1]P2 Presupuesto Aprobado-Ejec '!E39</f>
        <v>0</v>
      </c>
      <c r="F40" s="28">
        <f t="shared" si="0"/>
        <v>0</v>
      </c>
    </row>
    <row r="41" spans="3:6" x14ac:dyDescent="0.25">
      <c r="C41" s="25" t="s">
        <v>38</v>
      </c>
      <c r="D41" s="23">
        <f>'[1]P2 Presupuesto Aprobado-Ejec '!D40</f>
        <v>0</v>
      </c>
      <c r="E41" s="26">
        <f>'[1]P2 Presupuesto Aprobado-Ejec '!E40</f>
        <v>0</v>
      </c>
    </row>
    <row r="42" spans="3:6" x14ac:dyDescent="0.25">
      <c r="C42" s="25" t="s">
        <v>39</v>
      </c>
      <c r="D42" s="23">
        <f>'[1]P2 Presupuesto Aprobado-Ejec '!D41</f>
        <v>0</v>
      </c>
      <c r="E42" s="26">
        <f>'[1]P2 Presupuesto Aprobado-Ejec '!E41</f>
        <v>0</v>
      </c>
    </row>
    <row r="43" spans="3:6" x14ac:dyDescent="0.25">
      <c r="C43" s="25" t="s">
        <v>40</v>
      </c>
      <c r="D43" s="23">
        <f>'[1]P2 Presupuesto Aprobado-Ejec '!D42</f>
        <v>0</v>
      </c>
      <c r="E43" s="26">
        <f>'[1]P2 Presupuesto Aprobado-Ejec '!E42</f>
        <v>0</v>
      </c>
    </row>
    <row r="44" spans="3:6" x14ac:dyDescent="0.25">
      <c r="C44" s="25" t="s">
        <v>41</v>
      </c>
      <c r="D44" s="23">
        <f>'[1]P2 Presupuesto Aprobado-Ejec '!D43</f>
        <v>0</v>
      </c>
      <c r="E44" s="26">
        <f>'[1]P2 Presupuesto Aprobado-Ejec '!E43</f>
        <v>0</v>
      </c>
    </row>
    <row r="45" spans="3:6" x14ac:dyDescent="0.25">
      <c r="C45" s="25" t="s">
        <v>42</v>
      </c>
      <c r="D45" s="23">
        <f>'[1]P2 Presupuesto Aprobado-Ejec '!D44</f>
        <v>0</v>
      </c>
      <c r="E45" s="26">
        <f>'[1]P2 Presupuesto Aprobado-Ejec '!E44</f>
        <v>0</v>
      </c>
    </row>
    <row r="46" spans="3:6" x14ac:dyDescent="0.25">
      <c r="C46" s="25" t="s">
        <v>43</v>
      </c>
      <c r="D46" s="23">
        <f>'[1]P2 Presupuesto Aprobado-Ejec '!D45</f>
        <v>0</v>
      </c>
      <c r="E46" s="26">
        <f>'[1]P2 Presupuesto Aprobado-Ejec '!E45</f>
        <v>0</v>
      </c>
    </row>
    <row r="47" spans="3:6" x14ac:dyDescent="0.25">
      <c r="C47" s="25" t="s">
        <v>44</v>
      </c>
      <c r="D47" s="23">
        <f>'[1]P2 Presupuesto Aprobado-Ejec '!D46</f>
        <v>0</v>
      </c>
      <c r="E47" s="26">
        <f>'[1]P2 Presupuesto Aprobado-Ejec '!E46</f>
        <v>0</v>
      </c>
    </row>
    <row r="48" spans="3:6" x14ac:dyDescent="0.25">
      <c r="C48" s="22" t="s">
        <v>45</v>
      </c>
      <c r="D48" s="23">
        <f>'[1]P2 Presupuesto Aprobado-Ejec '!D47</f>
        <v>0</v>
      </c>
      <c r="E48" s="26">
        <f>'[1]P2 Presupuesto Aprobado-Ejec '!E47</f>
        <v>0</v>
      </c>
    </row>
    <row r="49" spans="3:6" x14ac:dyDescent="0.25">
      <c r="C49" s="25" t="s">
        <v>46</v>
      </c>
      <c r="D49" s="23">
        <f>'[1]P2 Presupuesto Aprobado-Ejec '!D48</f>
        <v>0</v>
      </c>
      <c r="E49" s="26">
        <f>'[1]P2 Presupuesto Aprobado-Ejec '!E48</f>
        <v>0</v>
      </c>
    </row>
    <row r="50" spans="3:6" x14ac:dyDescent="0.25">
      <c r="C50" s="25" t="s">
        <v>47</v>
      </c>
      <c r="D50" s="23">
        <f>'[1]P2 Presupuesto Aprobado-Ejec '!D49</f>
        <v>0</v>
      </c>
      <c r="E50" s="26">
        <f>'[1]P2 Presupuesto Aprobado-Ejec '!E49</f>
        <v>0</v>
      </c>
    </row>
    <row r="51" spans="3:6" x14ac:dyDescent="0.25">
      <c r="C51" s="25" t="s">
        <v>48</v>
      </c>
      <c r="D51" s="23">
        <f>'[1]P2 Presupuesto Aprobado-Ejec '!D50</f>
        <v>0</v>
      </c>
      <c r="E51" s="26">
        <f>'[1]P2 Presupuesto Aprobado-Ejec '!E50</f>
        <v>0</v>
      </c>
    </row>
    <row r="52" spans="3:6" x14ac:dyDescent="0.25">
      <c r="C52" s="25" t="s">
        <v>49</v>
      </c>
      <c r="D52" s="23">
        <f>'[1]P2 Presupuesto Aprobado-Ejec '!D51</f>
        <v>0</v>
      </c>
      <c r="E52" s="26">
        <f>'[1]P2 Presupuesto Aprobado-Ejec '!E51</f>
        <v>0</v>
      </c>
    </row>
    <row r="53" spans="3:6" x14ac:dyDescent="0.25">
      <c r="C53" s="25" t="s">
        <v>50</v>
      </c>
      <c r="D53" s="23">
        <f>'[1]P2 Presupuesto Aprobado-Ejec '!D52</f>
        <v>0</v>
      </c>
      <c r="E53" s="26">
        <f>'[1]P2 Presupuesto Aprobado-Ejec '!E52</f>
        <v>0</v>
      </c>
    </row>
    <row r="54" spans="3:6" x14ac:dyDescent="0.25">
      <c r="C54" s="25" t="s">
        <v>51</v>
      </c>
      <c r="D54" s="23">
        <f>'[1]P2 Presupuesto Aprobado-Ejec '!D53</f>
        <v>0</v>
      </c>
      <c r="E54" s="26">
        <f>'[1]P2 Presupuesto Aprobado-Ejec '!E53</f>
        <v>0</v>
      </c>
    </row>
    <row r="55" spans="3:6" x14ac:dyDescent="0.25">
      <c r="C55" s="22" t="s">
        <v>52</v>
      </c>
      <c r="D55" s="23">
        <f>'[1]P2 Presupuesto Aprobado-Ejec '!D54</f>
        <v>29380000</v>
      </c>
      <c r="E55" s="23">
        <f>'[1]P2 Presupuesto Aprobado-Ejec '!E54</f>
        <v>5000000</v>
      </c>
      <c r="F55" s="29">
        <f t="shared" ref="F55:F65" si="1">D55+E55</f>
        <v>34380000</v>
      </c>
    </row>
    <row r="56" spans="3:6" x14ac:dyDescent="0.25">
      <c r="C56" s="25" t="s">
        <v>53</v>
      </c>
      <c r="D56" s="26">
        <f>'[1]P2 Presupuesto Aprobado-Ejec '!D55</f>
        <v>2780000</v>
      </c>
      <c r="E56" s="26">
        <f>'[1]P2 Presupuesto Aprobado-Ejec '!E55</f>
        <v>0</v>
      </c>
      <c r="F56" s="30">
        <f t="shared" si="1"/>
        <v>2780000</v>
      </c>
    </row>
    <row r="57" spans="3:6" x14ac:dyDescent="0.25">
      <c r="C57" s="25" t="s">
        <v>54</v>
      </c>
      <c r="D57" s="26">
        <f>'[1]P2 Presupuesto Aprobado-Ejec '!D56</f>
        <v>0</v>
      </c>
      <c r="E57" s="26">
        <f>'[1]P2 Presupuesto Aprobado-Ejec '!E56</f>
        <v>0</v>
      </c>
      <c r="F57" s="30">
        <f t="shared" si="1"/>
        <v>0</v>
      </c>
    </row>
    <row r="58" spans="3:6" x14ac:dyDescent="0.25">
      <c r="C58" s="25" t="s">
        <v>55</v>
      </c>
      <c r="D58" s="26">
        <f>'[1]P2 Presupuesto Aprobado-Ejec '!D57</f>
        <v>23150000</v>
      </c>
      <c r="E58" s="26">
        <f>'[1]P2 Presupuesto Aprobado-Ejec '!E57</f>
        <v>5000000</v>
      </c>
      <c r="F58" s="30">
        <f t="shared" si="1"/>
        <v>28150000</v>
      </c>
    </row>
    <row r="59" spans="3:6" x14ac:dyDescent="0.25">
      <c r="C59" s="25" t="s">
        <v>56</v>
      </c>
      <c r="D59" s="27">
        <f>'[1]P2 Presupuesto Aprobado-Ejec '!D58</f>
        <v>1500000</v>
      </c>
      <c r="E59" s="26">
        <f>'[1]P2 Presupuesto Aprobado-Ejec '!E58</f>
        <v>0</v>
      </c>
      <c r="F59" s="30">
        <f t="shared" si="1"/>
        <v>1500000</v>
      </c>
    </row>
    <row r="60" spans="3:6" x14ac:dyDescent="0.25">
      <c r="C60" s="25" t="s">
        <v>57</v>
      </c>
      <c r="D60" s="27">
        <f>'[1]P2 Presupuesto Aprobado-Ejec '!D59</f>
        <v>250000</v>
      </c>
      <c r="E60" s="26">
        <f>'[1]P2 Presupuesto Aprobado-Ejec '!E59</f>
        <v>0</v>
      </c>
      <c r="F60" s="30">
        <f t="shared" si="1"/>
        <v>250000</v>
      </c>
    </row>
    <row r="61" spans="3:6" x14ac:dyDescent="0.25">
      <c r="C61" s="25" t="s">
        <v>58</v>
      </c>
      <c r="D61" s="27">
        <f>'[1]P2 Presupuesto Aprobado-Ejec '!D60</f>
        <v>200000</v>
      </c>
      <c r="E61" s="26">
        <f>'[1]P2 Presupuesto Aprobado-Ejec '!E60</f>
        <v>0</v>
      </c>
      <c r="F61" s="30">
        <f t="shared" si="1"/>
        <v>200000</v>
      </c>
    </row>
    <row r="62" spans="3:6" x14ac:dyDescent="0.25">
      <c r="C62" s="25" t="s">
        <v>59</v>
      </c>
      <c r="D62" s="27">
        <f>'[1]P2 Presupuesto Aprobado-Ejec '!D61</f>
        <v>0</v>
      </c>
      <c r="E62" s="26">
        <f>'[1]P2 Presupuesto Aprobado-Ejec '!E61</f>
        <v>0</v>
      </c>
      <c r="F62" s="30">
        <f t="shared" si="1"/>
        <v>0</v>
      </c>
    </row>
    <row r="63" spans="3:6" x14ac:dyDescent="0.25">
      <c r="C63" s="25" t="s">
        <v>60</v>
      </c>
      <c r="D63" s="27">
        <f>'[1]P2 Presupuesto Aprobado-Ejec '!D62</f>
        <v>1500000</v>
      </c>
      <c r="E63" s="26">
        <f>'[1]P2 Presupuesto Aprobado-Ejec '!E62</f>
        <v>0</v>
      </c>
      <c r="F63" s="30">
        <f t="shared" si="1"/>
        <v>1500000</v>
      </c>
    </row>
    <row r="64" spans="3:6" x14ac:dyDescent="0.25">
      <c r="C64" s="25" t="s">
        <v>61</v>
      </c>
      <c r="D64" s="23">
        <f>'[1]P2 Presupuesto Aprobado-Ejec '!D63</f>
        <v>0</v>
      </c>
      <c r="E64" s="26">
        <f>'[1]P2 Presupuesto Aprobado-Ejec '!E63</f>
        <v>0</v>
      </c>
      <c r="F64" s="30">
        <f t="shared" si="1"/>
        <v>0</v>
      </c>
    </row>
    <row r="65" spans="3:6" x14ac:dyDescent="0.25">
      <c r="C65" s="22" t="s">
        <v>62</v>
      </c>
      <c r="D65" s="23">
        <f>'[1]P2 Presupuesto Aprobado-Ejec '!D64</f>
        <v>0</v>
      </c>
      <c r="E65" s="23">
        <f>'[1]P2 Presupuesto Aprobado-Ejec '!E64</f>
        <v>0</v>
      </c>
      <c r="F65" s="29">
        <f t="shared" si="1"/>
        <v>0</v>
      </c>
    </row>
    <row r="66" spans="3:6" x14ac:dyDescent="0.25">
      <c r="C66" s="25" t="s">
        <v>63</v>
      </c>
      <c r="D66" s="23">
        <f>'[1]P2 Presupuesto Aprobado-Ejec '!D65</f>
        <v>0</v>
      </c>
      <c r="E66" s="26">
        <f>'[1]P2 Presupuesto Aprobado-Ejec '!E65</f>
        <v>0</v>
      </c>
    </row>
    <row r="67" spans="3:6" x14ac:dyDescent="0.25">
      <c r="C67" s="25" t="s">
        <v>64</v>
      </c>
      <c r="D67" s="23">
        <f>'[1]P2 Presupuesto Aprobado-Ejec '!D66</f>
        <v>0</v>
      </c>
      <c r="E67" s="26">
        <f>'[1]P2 Presupuesto Aprobado-Ejec '!E66</f>
        <v>0</v>
      </c>
    </row>
    <row r="68" spans="3:6" x14ac:dyDescent="0.25">
      <c r="C68" s="25" t="s">
        <v>65</v>
      </c>
      <c r="D68" s="23">
        <f>'[1]P2 Presupuesto Aprobado-Ejec '!D67</f>
        <v>0</v>
      </c>
      <c r="E68" s="26">
        <f>'[1]P2 Presupuesto Aprobado-Ejec '!E67</f>
        <v>0</v>
      </c>
    </row>
    <row r="69" spans="3:6" x14ac:dyDescent="0.25">
      <c r="C69" s="25" t="s">
        <v>66</v>
      </c>
      <c r="D69" s="23">
        <f>'[1]P2 Presupuesto Aprobado-Ejec '!D68</f>
        <v>0</v>
      </c>
      <c r="E69" s="26">
        <f>'[1]P2 Presupuesto Aprobado-Ejec '!E68</f>
        <v>0</v>
      </c>
    </row>
    <row r="70" spans="3:6" x14ac:dyDescent="0.25">
      <c r="C70" s="22" t="s">
        <v>67</v>
      </c>
      <c r="D70" s="23">
        <f>'[1]P2 Presupuesto Aprobado-Ejec '!D69</f>
        <v>0</v>
      </c>
      <c r="E70" s="26">
        <f>'[1]P2 Presupuesto Aprobado-Ejec '!E69</f>
        <v>0</v>
      </c>
    </row>
    <row r="71" spans="3:6" x14ac:dyDescent="0.25">
      <c r="C71" s="25" t="s">
        <v>68</v>
      </c>
      <c r="D71" s="23">
        <f>'[1]P2 Presupuesto Aprobado-Ejec '!D70</f>
        <v>0</v>
      </c>
      <c r="E71" s="26">
        <f>'[1]P2 Presupuesto Aprobado-Ejec '!E70</f>
        <v>0</v>
      </c>
    </row>
    <row r="72" spans="3:6" x14ac:dyDescent="0.25">
      <c r="C72" s="25" t="s">
        <v>69</v>
      </c>
      <c r="D72" s="23">
        <f>'[1]P2 Presupuesto Aprobado-Ejec '!D71</f>
        <v>0</v>
      </c>
      <c r="E72" s="26">
        <f>'[1]P2 Presupuesto Aprobado-Ejec '!E71</f>
        <v>0</v>
      </c>
    </row>
    <row r="73" spans="3:6" x14ac:dyDescent="0.25">
      <c r="C73" s="22" t="s">
        <v>70</v>
      </c>
      <c r="D73" s="23">
        <f>'[1]P2 Presupuesto Aprobado-Ejec '!D72</f>
        <v>0</v>
      </c>
      <c r="E73" s="26">
        <f>'[1]P2 Presupuesto Aprobado-Ejec '!E72</f>
        <v>0</v>
      </c>
    </row>
    <row r="74" spans="3:6" x14ac:dyDescent="0.25">
      <c r="C74" s="25" t="s">
        <v>71</v>
      </c>
      <c r="D74" s="23">
        <f>'[1]P2 Presupuesto Aprobado-Ejec '!D73</f>
        <v>0</v>
      </c>
      <c r="E74" s="26">
        <f>'[1]P2 Presupuesto Aprobado-Ejec '!E73</f>
        <v>0</v>
      </c>
    </row>
    <row r="75" spans="3:6" x14ac:dyDescent="0.25">
      <c r="C75" s="25" t="s">
        <v>72</v>
      </c>
      <c r="D75" s="23">
        <f>'[1]P2 Presupuesto Aprobado-Ejec '!D74</f>
        <v>0</v>
      </c>
      <c r="E75" s="26">
        <f>'[1]P2 Presupuesto Aprobado-Ejec '!E74</f>
        <v>0</v>
      </c>
    </row>
    <row r="76" spans="3:6" x14ac:dyDescent="0.25">
      <c r="C76" s="25" t="s">
        <v>73</v>
      </c>
      <c r="D76" s="23">
        <f>'[1]P2 Presupuesto Aprobado-Ejec '!D75</f>
        <v>0</v>
      </c>
      <c r="E76" s="26">
        <f>'[1]P2 Presupuesto Aprobado-Ejec '!E75</f>
        <v>0</v>
      </c>
    </row>
    <row r="77" spans="3:6" x14ac:dyDescent="0.25">
      <c r="C77" s="20" t="s">
        <v>74</v>
      </c>
      <c r="D77" s="23">
        <f>'[1]P2 Presupuesto Aprobado-Ejec '!D76</f>
        <v>0</v>
      </c>
      <c r="E77" s="26">
        <f>'[1]P2 Presupuesto Aprobado-Ejec '!E76</f>
        <v>0</v>
      </c>
    </row>
    <row r="78" spans="3:6" x14ac:dyDescent="0.25">
      <c r="C78" s="22" t="s">
        <v>75</v>
      </c>
      <c r="D78" s="23">
        <f>'[1]P2 Presupuesto Aprobado-Ejec '!D77</f>
        <v>0</v>
      </c>
      <c r="E78" s="26">
        <f>'[1]P2 Presupuesto Aprobado-Ejec '!E77</f>
        <v>0</v>
      </c>
    </row>
    <row r="79" spans="3:6" x14ac:dyDescent="0.25">
      <c r="C79" s="25" t="s">
        <v>76</v>
      </c>
      <c r="D79" s="23">
        <f>'[1]P2 Presupuesto Aprobado-Ejec '!D78</f>
        <v>0</v>
      </c>
      <c r="E79" s="26">
        <f>'[1]P2 Presupuesto Aprobado-Ejec '!E78</f>
        <v>0</v>
      </c>
    </row>
    <row r="80" spans="3:6" x14ac:dyDescent="0.25">
      <c r="C80" s="25" t="s">
        <v>77</v>
      </c>
      <c r="D80" s="23">
        <f>'[1]P2 Presupuesto Aprobado-Ejec '!D79</f>
        <v>0</v>
      </c>
      <c r="E80" s="26">
        <f>'[1]P2 Presupuesto Aprobado-Ejec '!E79</f>
        <v>0</v>
      </c>
    </row>
    <row r="81" spans="3:6" x14ac:dyDescent="0.25">
      <c r="C81" s="22" t="s">
        <v>78</v>
      </c>
      <c r="D81" s="23">
        <f>'[1]P2 Presupuesto Aprobado-Ejec '!D80</f>
        <v>0</v>
      </c>
      <c r="E81" s="26">
        <f>'[1]P2 Presupuesto Aprobado-Ejec '!E80</f>
        <v>0</v>
      </c>
    </row>
    <row r="82" spans="3:6" x14ac:dyDescent="0.25">
      <c r="C82" s="25" t="s">
        <v>79</v>
      </c>
      <c r="D82" s="23">
        <f>'[1]P2 Presupuesto Aprobado-Ejec '!D81</f>
        <v>0</v>
      </c>
      <c r="E82" s="26">
        <f>'[1]P2 Presupuesto Aprobado-Ejec '!E81</f>
        <v>0</v>
      </c>
    </row>
    <row r="83" spans="3:6" x14ac:dyDescent="0.25">
      <c r="C83" s="25" t="s">
        <v>80</v>
      </c>
      <c r="D83" s="23">
        <f>'[1]P2 Presupuesto Aprobado-Ejec '!D82</f>
        <v>0</v>
      </c>
      <c r="E83" s="26">
        <f>'[1]P2 Presupuesto Aprobado-Ejec '!E82</f>
        <v>0</v>
      </c>
    </row>
    <row r="84" spans="3:6" x14ac:dyDescent="0.25">
      <c r="C84" s="22" t="s">
        <v>81</v>
      </c>
      <c r="D84" s="23">
        <f>'[1]P2 Presupuesto Aprobado-Ejec '!D83</f>
        <v>0</v>
      </c>
      <c r="E84" s="26">
        <f>'[1]P2 Presupuesto Aprobado-Ejec '!E83</f>
        <v>0</v>
      </c>
    </row>
    <row r="85" spans="3:6" x14ac:dyDescent="0.25">
      <c r="C85" s="25" t="s">
        <v>82</v>
      </c>
      <c r="D85" s="23">
        <f>'[1]P2 Presupuesto Aprobado-Ejec '!D84</f>
        <v>0</v>
      </c>
      <c r="E85" s="26">
        <f>'[1]P2 Presupuesto Aprobado-Ejec '!E84</f>
        <v>0</v>
      </c>
    </row>
    <row r="86" spans="3:6" x14ac:dyDescent="0.25">
      <c r="C86" s="31" t="s">
        <v>83</v>
      </c>
      <c r="D86" s="32">
        <f>D55+D39+D29+D13+D19+D65</f>
        <v>237710336</v>
      </c>
      <c r="E86" s="32">
        <f>E55+E39+E29+FE1319+E13+E19+E65</f>
        <v>12892389.49</v>
      </c>
      <c r="F86" s="32">
        <f>F55+F39+F29+F19+F13+F65</f>
        <v>250602725.49000001</v>
      </c>
    </row>
    <row r="87" spans="3:6" x14ac:dyDescent="0.25">
      <c r="C87" t="s">
        <v>84</v>
      </c>
    </row>
    <row r="88" spans="3:6" ht="15.75" thickBot="1" x14ac:dyDescent="0.3"/>
    <row r="89" spans="3:6" x14ac:dyDescent="0.25">
      <c r="C89" s="33" t="s">
        <v>85</v>
      </c>
      <c r="D89" s="34"/>
      <c r="E89" s="34"/>
      <c r="F89" s="35"/>
    </row>
    <row r="90" spans="3:6" ht="30.75" customHeight="1" x14ac:dyDescent="0.25">
      <c r="C90" s="36" t="s">
        <v>86</v>
      </c>
      <c r="D90" s="37"/>
      <c r="E90" s="37"/>
      <c r="F90" s="38"/>
    </row>
    <row r="91" spans="3:6" ht="45.75" customHeight="1" thickBot="1" x14ac:dyDescent="0.3">
      <c r="C91" s="39" t="s">
        <v>87</v>
      </c>
      <c r="D91" s="40"/>
      <c r="E91" s="40"/>
      <c r="F91" s="41"/>
    </row>
    <row r="92" spans="3:6" x14ac:dyDescent="0.25">
      <c r="C92" s="42"/>
    </row>
    <row r="93" spans="3:6" ht="33" customHeight="1" x14ac:dyDescent="0.25">
      <c r="C93" t="s">
        <v>88</v>
      </c>
    </row>
    <row r="94" spans="3:6" ht="33" customHeight="1" x14ac:dyDescent="0.25"/>
    <row r="95" spans="3:6" ht="19.5" customHeight="1" x14ac:dyDescent="0.25">
      <c r="C95" s="43" t="s">
        <v>89</v>
      </c>
      <c r="D95"/>
      <c r="E95"/>
    </row>
    <row r="96" spans="3:6" x14ac:dyDescent="0.25">
      <c r="C96" t="s">
        <v>90</v>
      </c>
      <c r="D96"/>
      <c r="E96"/>
    </row>
    <row r="97" spans="3:5" x14ac:dyDescent="0.25">
      <c r="D97"/>
      <c r="E97"/>
    </row>
    <row r="98" spans="3:5" x14ac:dyDescent="0.25">
      <c r="D98"/>
      <c r="E98"/>
    </row>
    <row r="99" spans="3:5" x14ac:dyDescent="0.25">
      <c r="D99"/>
      <c r="E99"/>
    </row>
    <row r="100" spans="3:5" x14ac:dyDescent="0.25">
      <c r="C100" s="42"/>
      <c r="D100" s="42"/>
      <c r="E100" s="42"/>
    </row>
    <row r="101" spans="3:5" x14ac:dyDescent="0.25">
      <c r="C101" s="44"/>
      <c r="D101" s="44"/>
      <c r="E101" s="44"/>
    </row>
    <row r="102" spans="3:5" x14ac:dyDescent="0.25">
      <c r="D102"/>
      <c r="E102"/>
    </row>
    <row r="103" spans="3:5" x14ac:dyDescent="0.25">
      <c r="C103" s="45"/>
      <c r="D103" s="45"/>
      <c r="E103" s="45"/>
    </row>
    <row r="104" spans="3:5" x14ac:dyDescent="0.25">
      <c r="C104" s="42"/>
      <c r="D104" s="42"/>
      <c r="E104" s="42"/>
    </row>
  </sheetData>
  <mergeCells count="15">
    <mergeCell ref="C89:F89"/>
    <mergeCell ref="C90:F90"/>
    <mergeCell ref="C91:F91"/>
    <mergeCell ref="C7:F7"/>
    <mergeCell ref="C8:F8"/>
    <mergeCell ref="C10:C11"/>
    <mergeCell ref="D10:D11"/>
    <mergeCell ref="E10:E11"/>
    <mergeCell ref="F10:F11"/>
    <mergeCell ref="C1:F1"/>
    <mergeCell ref="C2:E2"/>
    <mergeCell ref="C3:F3"/>
    <mergeCell ref="C4:F4"/>
    <mergeCell ref="C5:F5"/>
    <mergeCell ref="C6:F6"/>
  </mergeCells>
  <pageMargins left="0.70866141732283472" right="0.70866141732283472" top="0.74803149606299213" bottom="0.74803149606299213" header="0.31496062992125984" footer="0.31496062992125984"/>
  <pageSetup paperSize="5" scale="58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cp:lastPrinted>2026-05-12T13:20:02Z</cp:lastPrinted>
  <dcterms:created xsi:type="dcterms:W3CDTF">2026-05-12T13:19:58Z</dcterms:created>
  <dcterms:modified xsi:type="dcterms:W3CDTF">2026-05-12T13:20:56Z</dcterms:modified>
</cp:coreProperties>
</file>